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14" firstSheet="1"/>
  </bookViews>
  <sheets>
    <sheet name="21产品设计一二" sheetId="1" r:id="rId1"/>
    <sheet name="21环境设计一五" sheetId="2" r:id="rId2"/>
    <sheet name="21环境设计二六" sheetId="3" r:id="rId3"/>
    <sheet name="21环境设计三七" sheetId="4" r:id="rId4"/>
    <sheet name="21环境设计四八" sheetId="5" r:id="rId5"/>
    <sheet name="21视觉传达设计一五" sheetId="6" r:id="rId6"/>
    <sheet name="21视觉传达设计二六" sheetId="7" r:id="rId7"/>
    <sheet name="21视觉传达设计三七" sheetId="8" r:id="rId8"/>
    <sheet name="21视觉传达设计四八" sheetId="9" r:id="rId9"/>
  </sheets>
  <externalReferences>
    <externalReference r:id="rId10"/>
  </externalReferences>
  <definedNames>
    <definedName name="_xlnm._FilterDatabase" localSheetId="0" hidden="1">'21产品设计一二'!$A$1:$N$31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<sst xmlns="http://schemas.openxmlformats.org/spreadsheetml/2006/main" count="444" uniqueCount="329">
  <si>
    <t>姓名</t>
  </si>
  <si>
    <t>学号</t>
  </si>
  <si>
    <t>2021/2022
智育成绩</t>
  </si>
  <si>
    <t>2021/2022综合总评</t>
  </si>
  <si>
    <t>2022/2023智育成绩</t>
  </si>
  <si>
    <t>2022/2023综合总评</t>
  </si>
  <si>
    <t>2023/2024智育成绩</t>
  </si>
  <si>
    <t>2023/2024综合总评</t>
  </si>
  <si>
    <t>总智育成绩</t>
  </si>
  <si>
    <t>总智育排名</t>
  </si>
  <si>
    <t>总综合成绩</t>
  </si>
  <si>
    <t>总综合排名</t>
  </si>
  <si>
    <t>总排名和</t>
  </si>
  <si>
    <t>最终排名</t>
  </si>
  <si>
    <t>尤盈盈</t>
  </si>
  <si>
    <t>21219123306</t>
  </si>
  <si>
    <t>黄大洁</t>
  </si>
  <si>
    <t>21219123214</t>
  </si>
  <si>
    <t>王贞其</t>
  </si>
  <si>
    <t>21219123226</t>
  </si>
  <si>
    <t>周雅姿</t>
  </si>
  <si>
    <t>21219122428</t>
  </si>
  <si>
    <t>左群亮</t>
  </si>
  <si>
    <t>21219123122</t>
  </si>
  <si>
    <t>菅倩倩</t>
  </si>
  <si>
    <t>21219123211</t>
  </si>
  <si>
    <t>张颂扬</t>
  </si>
  <si>
    <t>21219123414</t>
  </si>
  <si>
    <t>莫妩倩</t>
  </si>
  <si>
    <t>21219123418</t>
  </si>
  <si>
    <t>俞斐韵</t>
  </si>
  <si>
    <t>21219123127</t>
  </si>
  <si>
    <t>金佳璇</t>
  </si>
  <si>
    <t>21219122413</t>
  </si>
  <si>
    <t>郑胜丹</t>
  </si>
  <si>
    <t>21219123114</t>
  </si>
  <si>
    <t>王晗宇</t>
  </si>
  <si>
    <t>19219122121</t>
  </si>
  <si>
    <t>胡怡楠</t>
  </si>
  <si>
    <t>21219122508</t>
  </si>
  <si>
    <t>吴梦秋</t>
  </si>
  <si>
    <t>21219123112</t>
  </si>
  <si>
    <t>陈浩铭</t>
  </si>
  <si>
    <t>21219123109</t>
  </si>
  <si>
    <t>杜欣怡</t>
  </si>
  <si>
    <t>21219123113</t>
  </si>
  <si>
    <t>黄于芯</t>
  </si>
  <si>
    <t>21219122401</t>
  </si>
  <si>
    <t>赵慧勤</t>
  </si>
  <si>
    <t>21219123210</t>
  </si>
  <si>
    <t>胡芸菲</t>
  </si>
  <si>
    <t>21219123412</t>
  </si>
  <si>
    <t>陈依牧</t>
  </si>
  <si>
    <t>21219123202</t>
  </si>
  <si>
    <t>宋嘉仪</t>
  </si>
  <si>
    <t>21219123103</t>
  </si>
  <si>
    <t>陈铭民</t>
  </si>
  <si>
    <t>21219123223</t>
  </si>
  <si>
    <t>武奕</t>
  </si>
  <si>
    <t>21219122529</t>
  </si>
  <si>
    <t>马豪</t>
  </si>
  <si>
    <t>21219123219</t>
  </si>
  <si>
    <t>龚雅慧</t>
  </si>
  <si>
    <t>21219122212</t>
  </si>
  <si>
    <t>李尚迅</t>
  </si>
  <si>
    <t>21219123426</t>
  </si>
  <si>
    <t>方梓霁</t>
  </si>
  <si>
    <t>21219122408</t>
  </si>
  <si>
    <t>张永立</t>
  </si>
  <si>
    <t>21219122422</t>
  </si>
  <si>
    <t>张温媛</t>
  </si>
  <si>
    <t>21219123321</t>
  </si>
  <si>
    <t>吴一可</t>
  </si>
  <si>
    <t>21219122313</t>
  </si>
  <si>
    <t>陈瑜</t>
  </si>
  <si>
    <t>李姿颖</t>
  </si>
  <si>
    <t>杨艳姿</t>
  </si>
  <si>
    <t>王思怡</t>
  </si>
  <si>
    <t>叶乐乐</t>
  </si>
  <si>
    <t>李思佳</t>
  </si>
  <si>
    <t>温家杰</t>
  </si>
  <si>
    <t>毛俊哲</t>
  </si>
  <si>
    <t>池欣芮</t>
  </si>
  <si>
    <t>朱艺</t>
  </si>
  <si>
    <t>黄奕颀</t>
  </si>
  <si>
    <t>吴王茜</t>
  </si>
  <si>
    <t>史彦茜</t>
  </si>
  <si>
    <t>徐君</t>
  </si>
  <si>
    <t>陈肖纬</t>
  </si>
  <si>
    <t>王江涛</t>
  </si>
  <si>
    <t>章杰</t>
  </si>
  <si>
    <t>卫苗</t>
  </si>
  <si>
    <t>王星源</t>
  </si>
  <si>
    <t>陈奕贝</t>
  </si>
  <si>
    <t>吴珂洋</t>
  </si>
  <si>
    <t>张赟</t>
  </si>
  <si>
    <t>黄雅静</t>
  </si>
  <si>
    <t>周宇轩</t>
  </si>
  <si>
    <t>叶品良</t>
  </si>
  <si>
    <t>冯依丽</t>
  </si>
  <si>
    <t>朱宏宇</t>
  </si>
  <si>
    <t>徐芷寒</t>
  </si>
  <si>
    <t>胡佳燕</t>
  </si>
  <si>
    <t>屠竞瑶</t>
  </si>
  <si>
    <t>冯羽萱</t>
  </si>
  <si>
    <t>吴雨菲</t>
  </si>
  <si>
    <t>夏雅姗</t>
  </si>
  <si>
    <t>郑俊君</t>
  </si>
  <si>
    <t>宋思怡</t>
  </si>
  <si>
    <t>林金铭</t>
  </si>
  <si>
    <t>高琴</t>
  </si>
  <si>
    <t>孙杨</t>
  </si>
  <si>
    <t>文玥</t>
  </si>
  <si>
    <t>薛雨欣</t>
  </si>
  <si>
    <t>洪宇琛</t>
  </si>
  <si>
    <t>宁家骏</t>
  </si>
  <si>
    <t>邓琳琳</t>
  </si>
  <si>
    <t>戴宇恬</t>
  </si>
  <si>
    <t>王思瑜</t>
  </si>
  <si>
    <t>刘子茹</t>
  </si>
  <si>
    <t>严小龙</t>
  </si>
  <si>
    <t>楼姗姗</t>
  </si>
  <si>
    <t>李加敏</t>
  </si>
  <si>
    <t>王袁铖</t>
  </si>
  <si>
    <t>吴雨裴</t>
  </si>
  <si>
    <t>宣王彬</t>
  </si>
  <si>
    <t>韩欣希</t>
  </si>
  <si>
    <t>沈露菲</t>
  </si>
  <si>
    <t>丁欣怡</t>
  </si>
  <si>
    <t>胡馨心</t>
  </si>
  <si>
    <t>虞橦</t>
  </si>
  <si>
    <t>马嘉秾</t>
  </si>
  <si>
    <t>陈哲</t>
  </si>
  <si>
    <t>邱宇萌</t>
  </si>
  <si>
    <t>张雨洁</t>
  </si>
  <si>
    <t>丁薇娜</t>
  </si>
  <si>
    <t>叶俊杰</t>
  </si>
  <si>
    <t>傅馨仪</t>
  </si>
  <si>
    <t>吴淑慧</t>
  </si>
  <si>
    <t>许含逸</t>
  </si>
  <si>
    <t>王洪媛</t>
  </si>
  <si>
    <t>赵思怡</t>
  </si>
  <si>
    <t>许彬锋</t>
  </si>
  <si>
    <t>姜骏峰</t>
  </si>
  <si>
    <t>张奕芬</t>
  </si>
  <si>
    <t>袁东</t>
  </si>
  <si>
    <t>赵鑫梅</t>
  </si>
  <si>
    <t>王韧</t>
  </si>
  <si>
    <t>丁嘉俊</t>
  </si>
  <si>
    <t>王京城</t>
  </si>
  <si>
    <t>钱雅尼</t>
  </si>
  <si>
    <t>邵彦哲</t>
  </si>
  <si>
    <t>陶思渊</t>
  </si>
  <si>
    <t>张天昊</t>
  </si>
  <si>
    <t>张静雯</t>
  </si>
  <si>
    <t>包梓铃</t>
  </si>
  <si>
    <t>余星瑶</t>
  </si>
  <si>
    <t>吴泳慧</t>
  </si>
  <si>
    <t>徐诗琦</t>
  </si>
  <si>
    <t>葛佳颖</t>
  </si>
  <si>
    <t>徐键楠</t>
  </si>
  <si>
    <t>郑铭茹</t>
  </si>
  <si>
    <t>葛巧玲</t>
  </si>
  <si>
    <t>徐如琪</t>
  </si>
  <si>
    <t>周迦南</t>
  </si>
  <si>
    <t>姜润欣</t>
  </si>
  <si>
    <t>施瑀</t>
  </si>
  <si>
    <t>贾心茹</t>
  </si>
  <si>
    <t>章译文</t>
  </si>
  <si>
    <t>倪佳楠</t>
  </si>
  <si>
    <t>王怡</t>
  </si>
  <si>
    <t>王予</t>
  </si>
  <si>
    <t>楼思湘</t>
  </si>
  <si>
    <t>徐一航</t>
  </si>
  <si>
    <t>陆梦佳</t>
  </si>
  <si>
    <t>黄佳宸</t>
  </si>
  <si>
    <t>张可</t>
  </si>
  <si>
    <t>蔡一航</t>
  </si>
  <si>
    <t>李诗颖</t>
  </si>
  <si>
    <t>林芷伊</t>
  </si>
  <si>
    <t>陈佳丽</t>
  </si>
  <si>
    <t>冯旭阳</t>
  </si>
  <si>
    <t>颜传潇</t>
  </si>
  <si>
    <t>李王喆</t>
  </si>
  <si>
    <t>冯欣</t>
  </si>
  <si>
    <t>朱欣雨</t>
  </si>
  <si>
    <t>胡菁茹</t>
  </si>
  <si>
    <t>董秀锦</t>
  </si>
  <si>
    <t>林正宝</t>
  </si>
  <si>
    <t>王媛媛</t>
  </si>
  <si>
    <t>陈羽洛</t>
  </si>
  <si>
    <t>杜学昊</t>
  </si>
  <si>
    <t>李冰蕊</t>
  </si>
  <si>
    <t>章欣怡</t>
  </si>
  <si>
    <t>毛思琪</t>
  </si>
  <si>
    <t>张静怡</t>
  </si>
  <si>
    <t>王宇攀</t>
  </si>
  <si>
    <t>陈梦婷</t>
  </si>
  <si>
    <t>陈佳怡</t>
  </si>
  <si>
    <t>黄雨燕</t>
  </si>
  <si>
    <t>黄奕</t>
  </si>
  <si>
    <t>徐一帆</t>
  </si>
  <si>
    <t>林泽彬</t>
  </si>
  <si>
    <t>梅莉</t>
  </si>
  <si>
    <t>陈诗奕</t>
  </si>
  <si>
    <t>黄肖蓉</t>
  </si>
  <si>
    <t>闫士强</t>
  </si>
  <si>
    <t>姜念楚</t>
  </si>
  <si>
    <t>郑彦</t>
  </si>
  <si>
    <t>陈茜羽</t>
  </si>
  <si>
    <t>华怀誉</t>
  </si>
  <si>
    <t>赵梓君</t>
  </si>
  <si>
    <t>谢亚伦</t>
  </si>
  <si>
    <t>陈蕊</t>
  </si>
  <si>
    <t>申屠悦</t>
  </si>
  <si>
    <t>99.743</t>
  </si>
  <si>
    <t>戴宇娟</t>
  </si>
  <si>
    <t>98.205</t>
  </si>
  <si>
    <t>戴怡</t>
  </si>
  <si>
    <t>100.5</t>
  </si>
  <si>
    <t>苏乐乐</t>
  </si>
  <si>
    <t>施星如</t>
  </si>
  <si>
    <t>99.487</t>
  </si>
  <si>
    <t>屠佳超</t>
  </si>
  <si>
    <t>96.923</t>
  </si>
  <si>
    <t>金妍</t>
  </si>
  <si>
    <t>92.705</t>
  </si>
  <si>
    <t>王好</t>
  </si>
  <si>
    <t>96.41</t>
  </si>
  <si>
    <t>陈心语</t>
  </si>
  <si>
    <t>97.14</t>
  </si>
  <si>
    <t>吴诗妍</t>
  </si>
  <si>
    <t>97.674</t>
  </si>
  <si>
    <t>姜柳邑</t>
  </si>
  <si>
    <t>82.307</t>
  </si>
  <si>
    <t>李周琪</t>
  </si>
  <si>
    <t>87.679</t>
  </si>
  <si>
    <t>盛佳昊</t>
  </si>
  <si>
    <t>96.653</t>
  </si>
  <si>
    <t>郭佳伊</t>
  </si>
  <si>
    <t>86.153</t>
  </si>
  <si>
    <t>范苏舒</t>
  </si>
  <si>
    <t>方振宇</t>
  </si>
  <si>
    <t>沈贺祖</t>
  </si>
  <si>
    <t>80.769</t>
  </si>
  <si>
    <t>詹左莹</t>
  </si>
  <si>
    <t>沈诺</t>
  </si>
  <si>
    <t>81.025</t>
  </si>
  <si>
    <t>俞晓斓</t>
  </si>
  <si>
    <t>73.643</t>
  </si>
  <si>
    <t>周文峰</t>
  </si>
  <si>
    <t>79.487</t>
  </si>
  <si>
    <t>泮汝佳</t>
  </si>
  <si>
    <t>84.237</t>
  </si>
  <si>
    <t>徐玮婕</t>
  </si>
  <si>
    <t>78.205</t>
  </si>
  <si>
    <t>史啸杨</t>
  </si>
  <si>
    <t>71.794</t>
  </si>
  <si>
    <t>洪琳</t>
  </si>
  <si>
    <t>骆子昊</t>
  </si>
  <si>
    <t>刘雅妮</t>
  </si>
  <si>
    <t>72.051</t>
  </si>
  <si>
    <t>汪心语</t>
  </si>
  <si>
    <t>70.025</t>
  </si>
  <si>
    <t>顾杨辉</t>
  </si>
  <si>
    <t>78.294</t>
  </si>
  <si>
    <t>赵鹏云</t>
  </si>
  <si>
    <t>81.395</t>
  </si>
  <si>
    <t>刘喆雯</t>
  </si>
  <si>
    <t>陈舒冉</t>
  </si>
  <si>
    <t>徐王嫣</t>
  </si>
  <si>
    <t>江裕婷</t>
  </si>
  <si>
    <t>潘豪</t>
  </si>
  <si>
    <t>王楠楠</t>
  </si>
  <si>
    <t>100</t>
  </si>
  <si>
    <t>范悦颖</t>
  </si>
  <si>
    <t>杨莹</t>
  </si>
  <si>
    <t>潘思瑜</t>
  </si>
  <si>
    <t>钟宇姿</t>
  </si>
  <si>
    <t>施秋旭</t>
  </si>
  <si>
    <t>梅雪柯</t>
  </si>
  <si>
    <t>郑晓雯</t>
  </si>
  <si>
    <t>林舒琪</t>
  </si>
  <si>
    <t>邱梓蓥</t>
  </si>
  <si>
    <t>石析冉</t>
  </si>
  <si>
    <t>黄温茹</t>
  </si>
  <si>
    <t>陈奕静</t>
  </si>
  <si>
    <t>凌辰涛</t>
  </si>
  <si>
    <t>潘甜甜</t>
  </si>
  <si>
    <t>范雨萱</t>
  </si>
  <si>
    <t>郭梦瑶</t>
  </si>
  <si>
    <t>周佳蜜</t>
  </si>
  <si>
    <t>邱瑜</t>
  </si>
  <si>
    <t>施雨辰</t>
  </si>
  <si>
    <t>陈开诗</t>
  </si>
  <si>
    <t>雷一鸣</t>
  </si>
  <si>
    <t>喻曦</t>
  </si>
  <si>
    <t>李琨睿</t>
  </si>
  <si>
    <t>邵婉婷</t>
  </si>
  <si>
    <t>吴怡萱</t>
  </si>
  <si>
    <t>朱堡可</t>
  </si>
  <si>
    <t>胡易杰</t>
  </si>
  <si>
    <t>季怡</t>
  </si>
  <si>
    <t>叶珊</t>
  </si>
  <si>
    <t>俞菲尔</t>
  </si>
  <si>
    <t>蔡晞媛</t>
  </si>
  <si>
    <t>叶敏琪</t>
  </si>
  <si>
    <t>赵倩</t>
  </si>
  <si>
    <t>陆佳余</t>
  </si>
  <si>
    <t>杨依萌</t>
  </si>
  <si>
    <t>叶佳诺</t>
  </si>
  <si>
    <t>李元熙</t>
  </si>
  <si>
    <t>舒蕾</t>
  </si>
  <si>
    <t>彭丹</t>
  </si>
  <si>
    <t>杨佚轩</t>
  </si>
  <si>
    <t>李嘉雯</t>
  </si>
  <si>
    <t>张嘉栩</t>
  </si>
  <si>
    <t>陈梦煊</t>
  </si>
  <si>
    <t>何佳骏</t>
  </si>
  <si>
    <t>郑贻之</t>
  </si>
  <si>
    <t>章艺馨</t>
  </si>
  <si>
    <t>张珏</t>
  </si>
  <si>
    <t>陈力新</t>
  </si>
  <si>
    <t>马淑雯</t>
  </si>
  <si>
    <t>周海星</t>
  </si>
  <si>
    <t>杨晓锐</t>
  </si>
  <si>
    <t>林炜炜</t>
  </si>
  <si>
    <t>余乐</t>
  </si>
  <si>
    <t>朱欣盈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</si>
</sst>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1"/>
      <color theme="1"/>
      <name val="微软雅黑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微软雅黑"/>
      <charset val="134"/>
    </font>
    <font>
      <b/>
      <sz val="10"/>
      <name val="宋体"/>
      <charset val="134"/>
    </font>
    <font>
      <sz val="10"/>
      <color theme="1"/>
      <name val="微软雅黑"/>
      <charset val="134"/>
    </font>
    <font>
      <sz val="10"/>
      <name val="宋体"/>
      <charset val="134"/>
      <scheme val="minor"/>
    </font>
    <font>
      <sz val="11"/>
      <color theme="1"/>
      <name val="微软雅黑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6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36" fillId="0" borderId="0"/>
  </cellStyleXfs>
  <cellXfs count="3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4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/>
    <xf numFmtId="176" fontId="14" fillId="0" borderId="1" xfId="0" applyNumberFormat="1" applyFont="1" applyFill="1" applyBorder="1" applyAlignment="1">
      <alignment horizontal="center" vertical="center"/>
    </xf>
    <xf numFmtId="176" fontId="3" fillId="0" borderId="1" xfId="5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6" fontId="16" fillId="0" borderId="1" xfId="5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sus\Desktop\&#26696;&#20214;&#22238;&#31572;vv&#21834;&#39044;&#38450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  <sheetName val="Sheet4"/>
    </sheetNames>
    <sheetDataSet>
      <sheetData sheetId="0"/>
      <sheetData sheetId="1"/>
      <sheetData sheetId="2">
        <row r="4">
          <cell r="A4" t="str">
            <v>吴怡萱</v>
          </cell>
          <cell r="B4">
            <v>100.5</v>
          </cell>
          <cell r="C4">
            <v>98.88</v>
          </cell>
        </row>
        <row r="5">
          <cell r="A5" t="str">
            <v>沈露菲</v>
          </cell>
          <cell r="B5">
            <v>99</v>
          </cell>
          <cell r="C5">
            <v>98.57</v>
          </cell>
        </row>
        <row r="6">
          <cell r="A6" t="str">
            <v>葛佳颖</v>
          </cell>
          <cell r="B6">
            <v>97</v>
          </cell>
          <cell r="C6">
            <v>92.32</v>
          </cell>
        </row>
        <row r="7">
          <cell r="A7" t="str">
            <v>尤盈盈</v>
          </cell>
          <cell r="B7">
            <v>95.75</v>
          </cell>
          <cell r="C7">
            <v>91.2</v>
          </cell>
        </row>
        <row r="8">
          <cell r="A8" t="str">
            <v>范苏舒</v>
          </cell>
          <cell r="B8">
            <v>97</v>
          </cell>
          <cell r="C8">
            <v>90.298</v>
          </cell>
        </row>
        <row r="9">
          <cell r="A9" t="str">
            <v>杨佚轩</v>
          </cell>
          <cell r="B9">
            <v>91.75</v>
          </cell>
          <cell r="C9">
            <v>88.77</v>
          </cell>
        </row>
        <row r="10">
          <cell r="A10" t="str">
            <v>朱堡可</v>
          </cell>
          <cell r="B10">
            <v>92.5</v>
          </cell>
          <cell r="C10">
            <v>87.185</v>
          </cell>
        </row>
        <row r="11">
          <cell r="A11" t="str">
            <v>苏乐乐</v>
          </cell>
          <cell r="B11">
            <v>92.25</v>
          </cell>
          <cell r="C11">
            <v>87.1725</v>
          </cell>
        </row>
        <row r="12">
          <cell r="A12" t="str">
            <v>施瑀</v>
          </cell>
          <cell r="B12">
            <v>81.75</v>
          </cell>
          <cell r="C12">
            <v>85.27</v>
          </cell>
        </row>
        <row r="13">
          <cell r="A13" t="str">
            <v>邱梓蓥</v>
          </cell>
          <cell r="B13">
            <v>88</v>
          </cell>
          <cell r="C13">
            <v>84.44</v>
          </cell>
        </row>
        <row r="14">
          <cell r="A14" t="str">
            <v>陈心语</v>
          </cell>
          <cell r="B14">
            <v>87.75</v>
          </cell>
          <cell r="C14">
            <v>84.2175</v>
          </cell>
        </row>
        <row r="15">
          <cell r="A15" t="str">
            <v>黄温茹</v>
          </cell>
          <cell r="B15">
            <v>88</v>
          </cell>
          <cell r="C15">
            <v>84.158</v>
          </cell>
        </row>
        <row r="16">
          <cell r="A16" t="str">
            <v>彭丹</v>
          </cell>
          <cell r="B16">
            <v>87.5</v>
          </cell>
          <cell r="C16">
            <v>83.957</v>
          </cell>
        </row>
        <row r="17">
          <cell r="A17" t="str">
            <v>傅馨仪</v>
          </cell>
          <cell r="B17">
            <v>86.25</v>
          </cell>
          <cell r="C17">
            <v>83.1125</v>
          </cell>
        </row>
        <row r="18">
          <cell r="A18" t="str">
            <v>黄肖蓉</v>
          </cell>
          <cell r="B18">
            <v>85.75</v>
          </cell>
          <cell r="C18">
            <v>82.6975</v>
          </cell>
        </row>
        <row r="19">
          <cell r="A19" t="str">
            <v>池欣芮</v>
          </cell>
          <cell r="B19">
            <v>83</v>
          </cell>
          <cell r="C19">
            <v>82.45</v>
          </cell>
        </row>
        <row r="20">
          <cell r="A20" t="str">
            <v>刘子茹</v>
          </cell>
          <cell r="B20">
            <v>84</v>
          </cell>
          <cell r="C20">
            <v>81.626</v>
          </cell>
        </row>
        <row r="21">
          <cell r="A21" t="str">
            <v>洪宇琛</v>
          </cell>
          <cell r="B21">
            <v>77.5</v>
          </cell>
          <cell r="C21">
            <v>77.381</v>
          </cell>
        </row>
        <row r="22">
          <cell r="A22" t="str">
            <v>楼思湘</v>
          </cell>
          <cell r="B22">
            <v>75.25</v>
          </cell>
          <cell r="C22">
            <v>75.9245</v>
          </cell>
        </row>
        <row r="23">
          <cell r="A23" t="str">
            <v>王星源</v>
          </cell>
          <cell r="B23">
            <v>74.5</v>
          </cell>
          <cell r="C23">
            <v>75.429</v>
          </cell>
        </row>
        <row r="24">
          <cell r="A24" t="str">
            <v>徐一航</v>
          </cell>
          <cell r="B24">
            <v>74.5</v>
          </cell>
          <cell r="C24">
            <v>75.375</v>
          </cell>
        </row>
        <row r="25">
          <cell r="A25" t="str">
            <v>张温媛</v>
          </cell>
          <cell r="B25">
            <v>74</v>
          </cell>
          <cell r="C25">
            <v>75.064</v>
          </cell>
        </row>
        <row r="26">
          <cell r="A26" t="str">
            <v>陆梦佳</v>
          </cell>
          <cell r="B26">
            <v>73</v>
          </cell>
          <cell r="C26">
            <v>74.624</v>
          </cell>
        </row>
        <row r="27">
          <cell r="A27" t="str">
            <v>姜念楚</v>
          </cell>
          <cell r="B27">
            <v>71.75</v>
          </cell>
          <cell r="C27">
            <v>73.6375</v>
          </cell>
        </row>
        <row r="28">
          <cell r="A28" t="str">
            <v>李诗颖</v>
          </cell>
          <cell r="B28">
            <v>69.25</v>
          </cell>
          <cell r="C28">
            <v>72.1025</v>
          </cell>
        </row>
        <row r="29">
          <cell r="A29" t="str">
            <v>朱欣盈</v>
          </cell>
          <cell r="B29">
            <v>68.25</v>
          </cell>
          <cell r="C29">
            <v>71.2785</v>
          </cell>
        </row>
        <row r="30">
          <cell r="A30" t="str">
            <v>谢亚伦</v>
          </cell>
          <cell r="B30">
            <v>68.25</v>
          </cell>
          <cell r="C30">
            <v>69.9625</v>
          </cell>
        </row>
        <row r="31">
          <cell r="A31" t="str">
            <v>潘豪</v>
          </cell>
          <cell r="B31">
            <v>94.82</v>
          </cell>
          <cell r="C31">
            <v>94.53</v>
          </cell>
        </row>
        <row r="32">
          <cell r="A32" t="str">
            <v>戴宇娟</v>
          </cell>
          <cell r="B32">
            <v>100.5</v>
          </cell>
          <cell r="C32">
            <v>94.46</v>
          </cell>
        </row>
        <row r="33">
          <cell r="A33" t="str">
            <v>潘思瑜</v>
          </cell>
          <cell r="B33">
            <v>99.48</v>
          </cell>
          <cell r="C33">
            <v>91.8</v>
          </cell>
        </row>
        <row r="34">
          <cell r="A34" t="str">
            <v>叶敏琪</v>
          </cell>
          <cell r="B34">
            <v>89.38</v>
          </cell>
          <cell r="C34">
            <v>89.4</v>
          </cell>
        </row>
        <row r="35">
          <cell r="A35" t="str">
            <v>姜柳邑</v>
          </cell>
          <cell r="B35">
            <v>93.51</v>
          </cell>
          <cell r="C35">
            <v>88.89</v>
          </cell>
        </row>
        <row r="36">
          <cell r="A36" t="str">
            <v>叶佳诺</v>
          </cell>
          <cell r="B36">
            <v>95.08</v>
          </cell>
          <cell r="C36">
            <v>87.57</v>
          </cell>
        </row>
        <row r="37">
          <cell r="A37" t="str">
            <v>郑俊君</v>
          </cell>
          <cell r="B37">
            <v>90.14</v>
          </cell>
          <cell r="C37">
            <v>87.12</v>
          </cell>
        </row>
        <row r="38">
          <cell r="A38" t="str">
            <v>毛俊哲</v>
          </cell>
          <cell r="B38">
            <v>91.45</v>
          </cell>
          <cell r="C38">
            <v>86.97</v>
          </cell>
        </row>
        <row r="39">
          <cell r="A39" t="str">
            <v>郑晓雯</v>
          </cell>
          <cell r="B39">
            <v>89.9</v>
          </cell>
          <cell r="C39">
            <v>86.7</v>
          </cell>
        </row>
        <row r="40">
          <cell r="A40" t="str">
            <v>赵倩</v>
          </cell>
          <cell r="B40">
            <v>89.62</v>
          </cell>
          <cell r="C40">
            <v>86.41</v>
          </cell>
        </row>
        <row r="41">
          <cell r="A41" t="str">
            <v>赵鑫梅</v>
          </cell>
          <cell r="B41">
            <v>86.53</v>
          </cell>
          <cell r="C41">
            <v>85.55</v>
          </cell>
        </row>
        <row r="42">
          <cell r="A42" t="str">
            <v>葛巧玲</v>
          </cell>
          <cell r="B42">
            <v>87.56</v>
          </cell>
          <cell r="C42">
            <v>84.04</v>
          </cell>
        </row>
        <row r="43">
          <cell r="A43" t="str">
            <v>叶俊杰</v>
          </cell>
          <cell r="B43">
            <v>86.51</v>
          </cell>
          <cell r="C43">
            <v>83.84</v>
          </cell>
        </row>
        <row r="44">
          <cell r="A44" t="str">
            <v>梅雪柯</v>
          </cell>
          <cell r="B44">
            <v>87.3056994818653</v>
          </cell>
          <cell r="C44">
            <v>82.7187046632124</v>
          </cell>
        </row>
        <row r="45">
          <cell r="A45" t="str">
            <v>陈奕贝</v>
          </cell>
          <cell r="B45">
            <v>83.66</v>
          </cell>
          <cell r="C45">
            <v>81.77</v>
          </cell>
        </row>
        <row r="46">
          <cell r="A46" t="str">
            <v>石析冉</v>
          </cell>
          <cell r="B46">
            <v>85.4740932642487</v>
          </cell>
          <cell r="C46">
            <v>81.5881606217617</v>
          </cell>
        </row>
        <row r="47">
          <cell r="A47" t="str">
            <v>陈力新</v>
          </cell>
          <cell r="B47">
            <v>82.64</v>
          </cell>
          <cell r="C47">
            <v>80.96</v>
          </cell>
        </row>
        <row r="48">
          <cell r="A48" t="str">
            <v>高琴</v>
          </cell>
          <cell r="B48">
            <v>84.4559585492228</v>
          </cell>
          <cell r="C48">
            <v>80.7463730569948</v>
          </cell>
        </row>
        <row r="49">
          <cell r="A49" t="str">
            <v>沈诺</v>
          </cell>
          <cell r="B49">
            <v>76.94</v>
          </cell>
          <cell r="C49">
            <v>80.11</v>
          </cell>
        </row>
        <row r="50">
          <cell r="A50" t="str">
            <v>施雨辰</v>
          </cell>
          <cell r="B50">
            <v>82.1243523316062</v>
          </cell>
          <cell r="C50">
            <v>79.290829015544</v>
          </cell>
        </row>
        <row r="51">
          <cell r="A51" t="str">
            <v>何佳骏</v>
          </cell>
          <cell r="B51">
            <v>82.12</v>
          </cell>
          <cell r="C51">
            <v>78.91</v>
          </cell>
        </row>
        <row r="52">
          <cell r="A52" t="str">
            <v>陈奕静</v>
          </cell>
          <cell r="B52">
            <v>79.7927461139896</v>
          </cell>
          <cell r="C52">
            <v>77.7352849740933</v>
          </cell>
        </row>
        <row r="53">
          <cell r="A53" t="str">
            <v>邵婉婷</v>
          </cell>
          <cell r="B53">
            <v>74.3523316062176</v>
          </cell>
          <cell r="C53">
            <v>74.1190155440415</v>
          </cell>
        </row>
        <row r="54">
          <cell r="A54" t="str">
            <v>杨晓锐</v>
          </cell>
          <cell r="B54">
            <v>73.8160621761658</v>
          </cell>
          <cell r="C54">
            <v>73.9504404145078</v>
          </cell>
        </row>
        <row r="55">
          <cell r="A55" t="str">
            <v>张赟</v>
          </cell>
          <cell r="B55">
            <v>72.5388601036269</v>
          </cell>
          <cell r="C55">
            <v>72.9202590673575</v>
          </cell>
        </row>
        <row r="56">
          <cell r="A56" t="str">
            <v>钱雅尼</v>
          </cell>
          <cell r="B56">
            <v>71.2435233160622</v>
          </cell>
          <cell r="C56">
            <v>72.2782901554404</v>
          </cell>
        </row>
        <row r="57">
          <cell r="A57" t="str">
            <v>丁嘉俊</v>
          </cell>
          <cell r="B57">
            <v>71.5025906735751</v>
          </cell>
          <cell r="C57">
            <v>72.0466839378238</v>
          </cell>
        </row>
        <row r="58">
          <cell r="A58" t="str">
            <v>龚雅慧</v>
          </cell>
          <cell r="B58">
            <v>67.5984455958549</v>
          </cell>
          <cell r="C58">
            <v>69.8589896373057</v>
          </cell>
        </row>
        <row r="59">
          <cell r="A59" t="str">
            <v>陈蕊</v>
          </cell>
          <cell r="B59">
            <v>67.5984455958549</v>
          </cell>
          <cell r="C59">
            <v>69.7649896373057</v>
          </cell>
        </row>
        <row r="60">
          <cell r="A60" t="str">
            <v>林芷伊</v>
          </cell>
          <cell r="B60">
            <v>55.1813471502591</v>
          </cell>
          <cell r="C60">
            <v>61.4738756476684</v>
          </cell>
        </row>
        <row r="61">
          <cell r="A61" t="str">
            <v>陶思渊</v>
          </cell>
          <cell r="B61">
            <v>53.6269430051813</v>
          </cell>
          <cell r="C61">
            <v>60.5475129533679</v>
          </cell>
        </row>
        <row r="62">
          <cell r="A62" t="str">
            <v>刘喆雯</v>
          </cell>
          <cell r="B62">
            <v>100</v>
          </cell>
          <cell r="C62">
            <v>93.09</v>
          </cell>
        </row>
        <row r="63">
          <cell r="A63" t="str">
            <v>杨莹</v>
          </cell>
          <cell r="B63">
            <v>96.42</v>
          </cell>
          <cell r="C63">
            <v>91.76</v>
          </cell>
        </row>
        <row r="64">
          <cell r="A64" t="str">
            <v>吴泳慧</v>
          </cell>
          <cell r="B64">
            <v>94.64</v>
          </cell>
          <cell r="C64">
            <v>91.58</v>
          </cell>
        </row>
        <row r="65">
          <cell r="A65" t="str">
            <v>姜润欣</v>
          </cell>
          <cell r="B65">
            <v>95.15</v>
          </cell>
          <cell r="C65">
            <v>89.88</v>
          </cell>
        </row>
        <row r="66">
          <cell r="A66" t="str">
            <v>李冰蕊</v>
          </cell>
          <cell r="B66">
            <v>95.15</v>
          </cell>
          <cell r="C66">
            <v>89.32</v>
          </cell>
        </row>
        <row r="67">
          <cell r="A67" t="str">
            <v>胡菁茹</v>
          </cell>
          <cell r="B67">
            <v>90.56</v>
          </cell>
          <cell r="C67">
            <v>87.472</v>
          </cell>
        </row>
        <row r="68">
          <cell r="A68" t="str">
            <v>凌辰涛</v>
          </cell>
          <cell r="B68">
            <v>92.6</v>
          </cell>
          <cell r="C68">
            <v>86.906</v>
          </cell>
        </row>
        <row r="69">
          <cell r="A69" t="str">
            <v>莫妩倩</v>
          </cell>
          <cell r="B69">
            <v>91.32</v>
          </cell>
          <cell r="C69">
            <v>86.56</v>
          </cell>
        </row>
        <row r="70">
          <cell r="A70" t="str">
            <v>张颂扬</v>
          </cell>
          <cell r="B70">
            <v>91.07</v>
          </cell>
          <cell r="C70">
            <v>85.972</v>
          </cell>
        </row>
        <row r="71">
          <cell r="A71" t="str">
            <v>郭梦瑶</v>
          </cell>
          <cell r="B71">
            <v>90.3</v>
          </cell>
          <cell r="C71">
            <v>85.76</v>
          </cell>
        </row>
        <row r="72">
          <cell r="A72" t="str">
            <v>俞晓斓</v>
          </cell>
          <cell r="B72">
            <v>90.05</v>
          </cell>
          <cell r="C72">
            <v>85.47</v>
          </cell>
        </row>
        <row r="73">
          <cell r="A73" t="str">
            <v>林金铭</v>
          </cell>
          <cell r="B73">
            <v>89.54</v>
          </cell>
          <cell r="C73">
            <v>85</v>
          </cell>
        </row>
        <row r="74">
          <cell r="A74" t="str">
            <v>林正宝</v>
          </cell>
          <cell r="B74">
            <v>88.52</v>
          </cell>
          <cell r="C74">
            <v>84.814</v>
          </cell>
        </row>
        <row r="75">
          <cell r="A75" t="str">
            <v>徐如琪</v>
          </cell>
          <cell r="B75">
            <v>84.69</v>
          </cell>
          <cell r="C75">
            <v>84.24</v>
          </cell>
        </row>
        <row r="76">
          <cell r="A76" t="str">
            <v>黄奕颀</v>
          </cell>
          <cell r="B76">
            <v>88.01</v>
          </cell>
          <cell r="C76">
            <v>84.096</v>
          </cell>
        </row>
        <row r="77">
          <cell r="A77" t="str">
            <v>文玥</v>
          </cell>
          <cell r="B77">
            <v>86.99</v>
          </cell>
          <cell r="C77">
            <v>83.602</v>
          </cell>
        </row>
        <row r="78">
          <cell r="A78" t="str">
            <v>陈梦婷</v>
          </cell>
          <cell r="B78">
            <v>84.69</v>
          </cell>
          <cell r="C78">
            <v>82.122</v>
          </cell>
        </row>
        <row r="79">
          <cell r="A79" t="str">
            <v>李尚迅</v>
          </cell>
          <cell r="B79">
            <v>83.67</v>
          </cell>
          <cell r="C79">
            <v>81.35</v>
          </cell>
        </row>
        <row r="80">
          <cell r="A80" t="str">
            <v>王京城</v>
          </cell>
          <cell r="B80">
            <v>81.63</v>
          </cell>
          <cell r="C80">
            <v>80.348</v>
          </cell>
        </row>
        <row r="81">
          <cell r="A81" t="str">
            <v>邓琳琳</v>
          </cell>
          <cell r="B81">
            <v>81.63</v>
          </cell>
          <cell r="C81">
            <v>80.342</v>
          </cell>
        </row>
        <row r="82">
          <cell r="A82" t="str">
            <v>周宇轩</v>
          </cell>
          <cell r="B82">
            <v>80.87</v>
          </cell>
          <cell r="C82">
            <v>79.476</v>
          </cell>
        </row>
        <row r="83">
          <cell r="A83" t="str">
            <v>汪心语</v>
          </cell>
          <cell r="B83">
            <v>79.85</v>
          </cell>
          <cell r="C83">
            <v>79.276</v>
          </cell>
        </row>
        <row r="84">
          <cell r="A84" t="str">
            <v>余乐</v>
          </cell>
          <cell r="B84">
            <v>78.06</v>
          </cell>
          <cell r="C84">
            <v>77.89</v>
          </cell>
        </row>
        <row r="85">
          <cell r="A85" t="str">
            <v>陈开诗</v>
          </cell>
          <cell r="B85">
            <v>77.8</v>
          </cell>
          <cell r="C85">
            <v>77.722</v>
          </cell>
        </row>
        <row r="86">
          <cell r="A86" t="str">
            <v>顾杨辉</v>
          </cell>
          <cell r="B86">
            <v>77.55</v>
          </cell>
          <cell r="C86">
            <v>77.554</v>
          </cell>
        </row>
        <row r="87">
          <cell r="A87" t="str">
            <v>胡芸菲</v>
          </cell>
          <cell r="B87">
            <v>76.53</v>
          </cell>
          <cell r="C87">
            <v>76.734</v>
          </cell>
        </row>
        <row r="88">
          <cell r="A88" t="str">
            <v>冯依丽</v>
          </cell>
          <cell r="B88">
            <v>60.71</v>
          </cell>
          <cell r="C88">
            <v>66.48</v>
          </cell>
        </row>
        <row r="89">
          <cell r="A89" t="str">
            <v>胡佳燕</v>
          </cell>
          <cell r="B89">
            <v>100</v>
          </cell>
          <cell r="C89">
            <v>93.526</v>
          </cell>
        </row>
        <row r="90">
          <cell r="A90" t="str">
            <v>胡馨心</v>
          </cell>
          <cell r="B90">
            <v>96.68</v>
          </cell>
          <cell r="C90">
            <v>91.742</v>
          </cell>
        </row>
        <row r="91">
          <cell r="A91" t="str">
            <v>杨艳姿</v>
          </cell>
          <cell r="B91">
            <v>96.16</v>
          </cell>
          <cell r="C91">
            <v>91.264</v>
          </cell>
        </row>
        <row r="92">
          <cell r="A92" t="str">
            <v>左群亮</v>
          </cell>
          <cell r="B92">
            <v>85.93</v>
          </cell>
          <cell r="C92">
            <v>89.1545</v>
          </cell>
        </row>
        <row r="93">
          <cell r="A93" t="str">
            <v>周迦南</v>
          </cell>
          <cell r="B93">
            <v>92.07</v>
          </cell>
          <cell r="C93">
            <v>89.0055</v>
          </cell>
        </row>
        <row r="94">
          <cell r="A94" t="str">
            <v>丁薇娜</v>
          </cell>
          <cell r="B94">
            <v>90.28</v>
          </cell>
          <cell r="C94">
            <v>88.602</v>
          </cell>
        </row>
        <row r="95">
          <cell r="A95" t="str">
            <v>吴诗妍</v>
          </cell>
          <cell r="B95">
            <v>94.12</v>
          </cell>
          <cell r="C95">
            <v>88.442</v>
          </cell>
        </row>
        <row r="96">
          <cell r="A96" t="str">
            <v>张静怡</v>
          </cell>
          <cell r="B96">
            <v>92.33</v>
          </cell>
          <cell r="C96">
            <v>88.4285</v>
          </cell>
        </row>
        <row r="97">
          <cell r="A97" t="str">
            <v>陈浩铭</v>
          </cell>
          <cell r="B97">
            <v>85.68</v>
          </cell>
          <cell r="C97">
            <v>88.3645</v>
          </cell>
        </row>
        <row r="98">
          <cell r="A98" t="str">
            <v>章译文</v>
          </cell>
          <cell r="B98">
            <v>90.79</v>
          </cell>
          <cell r="C98">
            <v>86.294</v>
          </cell>
        </row>
        <row r="99">
          <cell r="A99" t="str">
            <v>郑铭茹</v>
          </cell>
          <cell r="B99">
            <v>90.28</v>
          </cell>
          <cell r="C99">
            <v>86.224</v>
          </cell>
        </row>
        <row r="100">
          <cell r="A100" t="str">
            <v>郑胜丹</v>
          </cell>
          <cell r="B100">
            <v>90.54</v>
          </cell>
          <cell r="C100">
            <v>86.171</v>
          </cell>
        </row>
        <row r="101">
          <cell r="A101" t="str">
            <v>李嘉雯</v>
          </cell>
          <cell r="B101">
            <v>89.77</v>
          </cell>
          <cell r="C101">
            <v>85.911</v>
          </cell>
        </row>
        <row r="102">
          <cell r="A102" t="str">
            <v>陈羽洛</v>
          </cell>
          <cell r="B102">
            <v>88.24</v>
          </cell>
          <cell r="C102">
            <v>84.536</v>
          </cell>
        </row>
        <row r="103">
          <cell r="A103" t="str">
            <v>吴梦秋</v>
          </cell>
          <cell r="B103">
            <v>87.72</v>
          </cell>
          <cell r="C103">
            <v>84.278</v>
          </cell>
        </row>
        <row r="104">
          <cell r="A104" t="str">
            <v>宋嘉仪</v>
          </cell>
          <cell r="B104">
            <v>87.72</v>
          </cell>
          <cell r="C104">
            <v>84.178</v>
          </cell>
        </row>
        <row r="105">
          <cell r="A105" t="str">
            <v>俞斐韵</v>
          </cell>
          <cell r="B105">
            <v>88.49</v>
          </cell>
          <cell r="C105">
            <v>83.905</v>
          </cell>
        </row>
        <row r="106">
          <cell r="A106" t="str">
            <v>赵思怡</v>
          </cell>
          <cell r="B106">
            <v>86.7</v>
          </cell>
          <cell r="C106">
            <v>83.615</v>
          </cell>
        </row>
        <row r="107">
          <cell r="A107" t="str">
            <v>卫苗</v>
          </cell>
          <cell r="B107">
            <v>86.19</v>
          </cell>
          <cell r="C107">
            <v>82.944</v>
          </cell>
        </row>
        <row r="108">
          <cell r="A108" t="str">
            <v>董秀锦</v>
          </cell>
          <cell r="B108">
            <v>84.91</v>
          </cell>
          <cell r="C108">
            <v>82.222</v>
          </cell>
        </row>
        <row r="109">
          <cell r="A109" t="str">
            <v>许彬锋</v>
          </cell>
          <cell r="B109">
            <v>80.05</v>
          </cell>
          <cell r="C109">
            <v>80.3325</v>
          </cell>
        </row>
        <row r="110">
          <cell r="A110" t="str">
            <v>杜欣怡</v>
          </cell>
          <cell r="B110">
            <v>82.1</v>
          </cell>
          <cell r="C110">
            <v>80.165</v>
          </cell>
        </row>
        <row r="111">
          <cell r="A111" t="str">
            <v>王宇攀</v>
          </cell>
          <cell r="B111">
            <v>81.59</v>
          </cell>
          <cell r="C111">
            <v>79.899</v>
          </cell>
        </row>
        <row r="112">
          <cell r="A112" t="str">
            <v>范雨萱</v>
          </cell>
          <cell r="B112">
            <v>80.82</v>
          </cell>
          <cell r="C112">
            <v>79.813</v>
          </cell>
        </row>
        <row r="113">
          <cell r="A113" t="str">
            <v>泮汝佳</v>
          </cell>
          <cell r="B113">
            <v>80.56</v>
          </cell>
          <cell r="C113">
            <v>79.572</v>
          </cell>
        </row>
        <row r="114">
          <cell r="A114" t="str">
            <v>黄佳宸</v>
          </cell>
          <cell r="B114">
            <v>77.24</v>
          </cell>
          <cell r="C114">
            <v>77.266</v>
          </cell>
        </row>
        <row r="115">
          <cell r="A115" t="str">
            <v>袁东</v>
          </cell>
          <cell r="B115">
            <v>75.19</v>
          </cell>
          <cell r="C115">
            <v>75.814</v>
          </cell>
        </row>
        <row r="116">
          <cell r="A116" t="str">
            <v>韩欣希</v>
          </cell>
          <cell r="B116">
            <v>53.2</v>
          </cell>
          <cell r="C116">
            <v>58.544</v>
          </cell>
        </row>
        <row r="117">
          <cell r="A117" t="str">
            <v>陈瑜</v>
          </cell>
          <cell r="B117">
            <v>100</v>
          </cell>
          <cell r="C117">
            <v>93.691</v>
          </cell>
        </row>
        <row r="118">
          <cell r="A118" t="str">
            <v>金妍</v>
          </cell>
          <cell r="B118">
            <v>96.7213114754098</v>
          </cell>
          <cell r="C118">
            <v>92.0963524590164</v>
          </cell>
        </row>
        <row r="119">
          <cell r="A119" t="str">
            <v>叶珊</v>
          </cell>
          <cell r="B119">
            <v>95.3551912568306</v>
          </cell>
          <cell r="C119">
            <v>90.9158743169399</v>
          </cell>
        </row>
        <row r="120">
          <cell r="A120" t="str">
            <v>菅倩倩</v>
          </cell>
          <cell r="B120">
            <v>95.6284153005464</v>
          </cell>
          <cell r="C120">
            <v>90.8634699453552</v>
          </cell>
        </row>
        <row r="121">
          <cell r="A121" t="str">
            <v>王贞其</v>
          </cell>
          <cell r="B121">
            <v>97.2677595628415</v>
          </cell>
          <cell r="C121">
            <v>90.586543715847</v>
          </cell>
        </row>
        <row r="122">
          <cell r="A122" t="str">
            <v>虞橦</v>
          </cell>
          <cell r="B122">
            <v>97.8142076502732</v>
          </cell>
          <cell r="C122">
            <v>90.5792349726776</v>
          </cell>
        </row>
        <row r="123">
          <cell r="A123" t="str">
            <v>俞菲尔</v>
          </cell>
          <cell r="B123">
            <v>95.9016393442623</v>
          </cell>
          <cell r="C123">
            <v>90.1210655737705</v>
          </cell>
        </row>
        <row r="124">
          <cell r="A124" t="str">
            <v>林舒琪</v>
          </cell>
          <cell r="B124">
            <v>94.5355191256831</v>
          </cell>
          <cell r="C124">
            <v>89.533087431694</v>
          </cell>
        </row>
        <row r="125">
          <cell r="A125" t="str">
            <v>李元熙</v>
          </cell>
          <cell r="B125">
            <v>95.9016393442623</v>
          </cell>
          <cell r="C125">
            <v>89.4130655737705</v>
          </cell>
        </row>
        <row r="126">
          <cell r="A126" t="str">
            <v>黄大洁</v>
          </cell>
          <cell r="B126">
            <v>92.0765027322404</v>
          </cell>
          <cell r="C126">
            <v>89.3372267759563</v>
          </cell>
        </row>
        <row r="127">
          <cell r="A127" t="str">
            <v>马豪</v>
          </cell>
          <cell r="B127">
            <v>92.6229508196721</v>
          </cell>
          <cell r="C127">
            <v>87.8294180327869</v>
          </cell>
        </row>
        <row r="128">
          <cell r="A128" t="str">
            <v>叶乐乐</v>
          </cell>
          <cell r="B128">
            <v>91.2568306010929</v>
          </cell>
          <cell r="C128">
            <v>86.3769398907104</v>
          </cell>
        </row>
        <row r="129">
          <cell r="A129" t="str">
            <v>张珏</v>
          </cell>
          <cell r="B129">
            <v>90.7103825136612</v>
          </cell>
          <cell r="C129">
            <v>86.0237486338798</v>
          </cell>
        </row>
        <row r="130">
          <cell r="A130" t="str">
            <v>詹左莹</v>
          </cell>
          <cell r="B130">
            <v>89.0710382513661</v>
          </cell>
          <cell r="C130">
            <v>84.756174863388</v>
          </cell>
        </row>
        <row r="131">
          <cell r="A131" t="str">
            <v>周佳蜜</v>
          </cell>
          <cell r="B131">
            <v>88.2513661202186</v>
          </cell>
          <cell r="C131">
            <v>84.6623879781421</v>
          </cell>
        </row>
        <row r="132">
          <cell r="A132" t="str">
            <v>赵慧勤</v>
          </cell>
          <cell r="B132">
            <v>86.0655737704918</v>
          </cell>
          <cell r="C132">
            <v>83.1826229508197</v>
          </cell>
        </row>
        <row r="133">
          <cell r="A133" t="str">
            <v>马淑雯</v>
          </cell>
          <cell r="B133">
            <v>84.4262295081967</v>
          </cell>
          <cell r="C133">
            <v>82.1620491803279</v>
          </cell>
        </row>
        <row r="134">
          <cell r="A134" t="str">
            <v>李加敏</v>
          </cell>
          <cell r="B134">
            <v>84.9726775956284</v>
          </cell>
          <cell r="C134">
            <v>81.8822404371585</v>
          </cell>
        </row>
        <row r="135">
          <cell r="A135" t="str">
            <v>喻曦</v>
          </cell>
          <cell r="B135">
            <v>84.1530054644809</v>
          </cell>
          <cell r="C135">
            <v>81.6924535519126</v>
          </cell>
        </row>
        <row r="136">
          <cell r="A136" t="str">
            <v>张奕芬</v>
          </cell>
          <cell r="B136">
            <v>82.7868852459016</v>
          </cell>
          <cell r="C136">
            <v>80.9714754098361</v>
          </cell>
        </row>
        <row r="137">
          <cell r="A137" t="str">
            <v>楼姗姗</v>
          </cell>
          <cell r="B137">
            <v>81.9672131147541</v>
          </cell>
          <cell r="C137">
            <v>79.9286885245902</v>
          </cell>
        </row>
        <row r="138">
          <cell r="A138" t="str">
            <v>赵鹏云</v>
          </cell>
          <cell r="B138">
            <v>80.6010928961749</v>
          </cell>
          <cell r="C138">
            <v>79.4677103825137</v>
          </cell>
        </row>
        <row r="139">
          <cell r="A139" t="str">
            <v>戴宇恬</v>
          </cell>
          <cell r="B139">
            <v>80.6010928961749</v>
          </cell>
          <cell r="C139">
            <v>79.4637103825137</v>
          </cell>
        </row>
        <row r="140">
          <cell r="A140" t="str">
            <v>陈依牧</v>
          </cell>
          <cell r="B140">
            <v>79.7814207650273</v>
          </cell>
          <cell r="C140">
            <v>79.0029234972678</v>
          </cell>
        </row>
        <row r="141">
          <cell r="A141" t="str">
            <v>王韧</v>
          </cell>
          <cell r="B141">
            <v>78.6885245901639</v>
          </cell>
          <cell r="C141">
            <v>78.1475409836066</v>
          </cell>
        </row>
        <row r="142">
          <cell r="A142" t="str">
            <v>陈铭民</v>
          </cell>
          <cell r="B142">
            <v>78.6885245901639</v>
          </cell>
          <cell r="C142">
            <v>78.0925409836066</v>
          </cell>
        </row>
        <row r="143">
          <cell r="A143" t="str">
            <v>章杰</v>
          </cell>
          <cell r="B143">
            <v>77.5956284153005</v>
          </cell>
          <cell r="C143">
            <v>77.4221584699453</v>
          </cell>
        </row>
        <row r="144">
          <cell r="A144" t="str">
            <v>蔡晞媛</v>
          </cell>
          <cell r="B144">
            <v>89.17</v>
          </cell>
          <cell r="C144">
            <v>88.95</v>
          </cell>
        </row>
        <row r="145">
          <cell r="A145" t="str">
            <v>钟宇姿</v>
          </cell>
          <cell r="B145">
            <v>85.18</v>
          </cell>
          <cell r="C145">
            <v>88.52</v>
          </cell>
        </row>
        <row r="146">
          <cell r="A146" t="str">
            <v>温家杰</v>
          </cell>
          <cell r="B146">
            <v>84.08</v>
          </cell>
          <cell r="C146">
            <v>87.66</v>
          </cell>
        </row>
        <row r="147">
          <cell r="A147" t="str">
            <v>施星如</v>
          </cell>
          <cell r="B147">
            <v>86.44</v>
          </cell>
          <cell r="C147">
            <v>87</v>
          </cell>
        </row>
        <row r="148">
          <cell r="A148" t="str">
            <v>舒蕾</v>
          </cell>
          <cell r="B148">
            <v>84.88</v>
          </cell>
          <cell r="C148">
            <v>86.44</v>
          </cell>
        </row>
        <row r="149">
          <cell r="A149" t="str">
            <v>徐键楠</v>
          </cell>
          <cell r="B149">
            <v>87.04</v>
          </cell>
          <cell r="C149">
            <v>86.31</v>
          </cell>
        </row>
        <row r="150">
          <cell r="A150" t="str">
            <v>冯羽萱</v>
          </cell>
          <cell r="B150">
            <v>87.61</v>
          </cell>
          <cell r="C150">
            <v>86.29</v>
          </cell>
        </row>
        <row r="151">
          <cell r="A151" t="str">
            <v>黄雨燕</v>
          </cell>
          <cell r="B151">
            <v>83.54</v>
          </cell>
          <cell r="C151">
            <v>85.87</v>
          </cell>
        </row>
        <row r="152">
          <cell r="A152" t="str">
            <v>贾心茹</v>
          </cell>
          <cell r="B152">
            <v>84.75</v>
          </cell>
          <cell r="C152">
            <v>85.63</v>
          </cell>
        </row>
        <row r="153">
          <cell r="A153" t="str">
            <v>张嘉栩</v>
          </cell>
          <cell r="B153">
            <v>86.95</v>
          </cell>
          <cell r="C153">
            <v>84.21</v>
          </cell>
        </row>
        <row r="154">
          <cell r="A154" t="str">
            <v>王思瑜</v>
          </cell>
          <cell r="B154">
            <v>86.95</v>
          </cell>
          <cell r="C154">
            <v>84.2</v>
          </cell>
        </row>
        <row r="155">
          <cell r="A155" t="str">
            <v>倪佳楠</v>
          </cell>
          <cell r="B155">
            <v>86.7</v>
          </cell>
          <cell r="C155">
            <v>84.15</v>
          </cell>
        </row>
        <row r="156">
          <cell r="A156" t="str">
            <v>孙杨</v>
          </cell>
          <cell r="B156">
            <v>85.93</v>
          </cell>
          <cell r="C156">
            <v>83.68</v>
          </cell>
        </row>
        <row r="157">
          <cell r="A157" t="str">
            <v>陈佳怡</v>
          </cell>
          <cell r="B157">
            <v>85.42</v>
          </cell>
          <cell r="C157">
            <v>83.19</v>
          </cell>
        </row>
        <row r="158">
          <cell r="A158" t="str">
            <v>沈贺祖</v>
          </cell>
          <cell r="B158">
            <v>83.88</v>
          </cell>
          <cell r="C158">
            <v>82.27</v>
          </cell>
        </row>
        <row r="159">
          <cell r="A159" t="str">
            <v>陈佳丽</v>
          </cell>
          <cell r="B159">
            <v>82.74</v>
          </cell>
          <cell r="C159">
            <v>82.1</v>
          </cell>
        </row>
        <row r="160">
          <cell r="A160" t="str">
            <v>邱瑜</v>
          </cell>
          <cell r="B160">
            <v>82.6</v>
          </cell>
          <cell r="C160">
            <v>81.33</v>
          </cell>
        </row>
        <row r="161">
          <cell r="A161" t="str">
            <v>闫士强</v>
          </cell>
          <cell r="B161">
            <v>79.79</v>
          </cell>
          <cell r="C161">
            <v>79.75</v>
          </cell>
        </row>
        <row r="162">
          <cell r="A162" t="str">
            <v>姜骏峰</v>
          </cell>
          <cell r="B162">
            <v>79.28</v>
          </cell>
          <cell r="C162">
            <v>79.22</v>
          </cell>
        </row>
        <row r="163">
          <cell r="A163" t="str">
            <v>郑彦</v>
          </cell>
          <cell r="B163">
            <v>79.28</v>
          </cell>
          <cell r="C163">
            <v>79.22</v>
          </cell>
        </row>
        <row r="164">
          <cell r="A164" t="str">
            <v>薛雨欣</v>
          </cell>
          <cell r="B164">
            <v>78.26</v>
          </cell>
          <cell r="C164">
            <v>78.71</v>
          </cell>
        </row>
        <row r="165">
          <cell r="A165" t="str">
            <v>林炜炜</v>
          </cell>
          <cell r="B165">
            <v>78.26</v>
          </cell>
          <cell r="C165">
            <v>78.69</v>
          </cell>
        </row>
        <row r="166">
          <cell r="A166" t="str">
            <v>刘雅妮</v>
          </cell>
          <cell r="B166">
            <v>78.26</v>
          </cell>
          <cell r="C166">
            <v>78.44</v>
          </cell>
        </row>
        <row r="167">
          <cell r="A167" t="str">
            <v>吴珂洋</v>
          </cell>
          <cell r="B167">
            <v>74.72</v>
          </cell>
          <cell r="C167">
            <v>76.29</v>
          </cell>
        </row>
        <row r="168">
          <cell r="A168" t="str">
            <v>张可</v>
          </cell>
          <cell r="B168">
            <v>73.65</v>
          </cell>
          <cell r="C168">
            <v>75.48</v>
          </cell>
        </row>
        <row r="169">
          <cell r="A169" t="str">
            <v>黄雅静</v>
          </cell>
          <cell r="B169">
            <v>69.56</v>
          </cell>
          <cell r="C169">
            <v>73.6</v>
          </cell>
        </row>
        <row r="170">
          <cell r="A170" t="str">
            <v>宣王彬</v>
          </cell>
          <cell r="B170">
            <v>63.17</v>
          </cell>
          <cell r="C170">
            <v>69.33</v>
          </cell>
        </row>
        <row r="171">
          <cell r="A171" t="str">
            <v>颜传潇</v>
          </cell>
          <cell r="B171">
            <v>62.65</v>
          </cell>
          <cell r="C171">
            <v>68.33</v>
          </cell>
        </row>
        <row r="172">
          <cell r="A172" t="str">
            <v>吴一可</v>
          </cell>
          <cell r="B172">
            <v>53.19</v>
          </cell>
          <cell r="C172">
            <v>62.18</v>
          </cell>
        </row>
        <row r="173">
          <cell r="A173" t="str">
            <v>李王喆</v>
          </cell>
          <cell r="B173">
            <v>50.38</v>
          </cell>
          <cell r="C173">
            <v>60.31</v>
          </cell>
        </row>
        <row r="174">
          <cell r="A174" t="str">
            <v>季怡</v>
          </cell>
          <cell r="B174">
            <v>100.5</v>
          </cell>
          <cell r="C174">
            <v>96.245</v>
          </cell>
        </row>
        <row r="175">
          <cell r="A175" t="str">
            <v>张静雯</v>
          </cell>
          <cell r="B175">
            <v>97.86</v>
          </cell>
          <cell r="C175">
            <v>95.4</v>
          </cell>
        </row>
        <row r="176">
          <cell r="A176" t="str">
            <v>陈舒冉</v>
          </cell>
          <cell r="B176">
            <v>99.16</v>
          </cell>
          <cell r="C176">
            <v>94.99</v>
          </cell>
        </row>
        <row r="177">
          <cell r="A177" t="str">
            <v>章欣怡</v>
          </cell>
          <cell r="B177">
            <v>98.62</v>
          </cell>
          <cell r="C177">
            <v>92.52</v>
          </cell>
        </row>
        <row r="178">
          <cell r="A178" t="str">
            <v>毛思琪</v>
          </cell>
          <cell r="B178">
            <v>94.33</v>
          </cell>
          <cell r="C178">
            <v>92.18</v>
          </cell>
        </row>
        <row r="179">
          <cell r="A179" t="str">
            <v>李姿颖</v>
          </cell>
          <cell r="B179">
            <v>93.57</v>
          </cell>
          <cell r="C179">
            <v>91.2</v>
          </cell>
        </row>
        <row r="180">
          <cell r="A180" t="str">
            <v>徐王嫣</v>
          </cell>
          <cell r="B180">
            <v>97.82</v>
          </cell>
          <cell r="C180">
            <v>90.77</v>
          </cell>
        </row>
        <row r="181">
          <cell r="A181" t="str">
            <v>余星瑶</v>
          </cell>
          <cell r="B181">
            <v>93.83</v>
          </cell>
          <cell r="C181">
            <v>89.38</v>
          </cell>
        </row>
        <row r="182">
          <cell r="A182" t="str">
            <v>李思佳</v>
          </cell>
          <cell r="B182">
            <v>93.83</v>
          </cell>
          <cell r="C182">
            <v>89.15</v>
          </cell>
        </row>
        <row r="183">
          <cell r="A183" t="str">
            <v>宋思怡</v>
          </cell>
          <cell r="B183">
            <v>89.78</v>
          </cell>
          <cell r="C183">
            <v>87.68</v>
          </cell>
        </row>
        <row r="184">
          <cell r="A184" t="str">
            <v>周雅姿</v>
          </cell>
          <cell r="B184">
            <v>90.35</v>
          </cell>
          <cell r="C184">
            <v>87.47</v>
          </cell>
        </row>
        <row r="185">
          <cell r="A185" t="str">
            <v>陈诗奕</v>
          </cell>
          <cell r="B185">
            <v>89.01</v>
          </cell>
          <cell r="C185">
            <v>84.86</v>
          </cell>
        </row>
        <row r="186">
          <cell r="A186" t="str">
            <v>马嘉秾</v>
          </cell>
          <cell r="B186">
            <v>88.74</v>
          </cell>
          <cell r="C186">
            <v>84.41</v>
          </cell>
        </row>
        <row r="187">
          <cell r="A187" t="str">
            <v>梅莉</v>
          </cell>
          <cell r="B187">
            <v>87.4</v>
          </cell>
          <cell r="C187">
            <v>83.81</v>
          </cell>
        </row>
        <row r="188">
          <cell r="A188" t="str">
            <v>金佳璇</v>
          </cell>
          <cell r="B188">
            <v>82.04</v>
          </cell>
          <cell r="C188">
            <v>83.48</v>
          </cell>
        </row>
        <row r="189">
          <cell r="A189" t="str">
            <v>屠佳超</v>
          </cell>
          <cell r="B189">
            <v>86.83</v>
          </cell>
          <cell r="C189">
            <v>83.38</v>
          </cell>
        </row>
        <row r="190">
          <cell r="A190" t="str">
            <v>洪琳</v>
          </cell>
          <cell r="B190">
            <v>83.38</v>
          </cell>
          <cell r="C190">
            <v>80.46</v>
          </cell>
        </row>
        <row r="191">
          <cell r="A191" t="str">
            <v>徐玮婕</v>
          </cell>
          <cell r="B191">
            <v>82.31</v>
          </cell>
          <cell r="C191">
            <v>79.47</v>
          </cell>
        </row>
        <row r="192">
          <cell r="A192" t="str">
            <v>蔡一航</v>
          </cell>
          <cell r="B192">
            <v>79.89</v>
          </cell>
          <cell r="C192">
            <v>78.93</v>
          </cell>
        </row>
        <row r="193">
          <cell r="A193" t="str">
            <v>章艺馨</v>
          </cell>
          <cell r="B193">
            <v>78.82</v>
          </cell>
          <cell r="C193">
            <v>77.78</v>
          </cell>
        </row>
        <row r="194">
          <cell r="A194" t="str">
            <v>叶品良</v>
          </cell>
          <cell r="B194">
            <v>77.21</v>
          </cell>
          <cell r="C194">
            <v>77.17</v>
          </cell>
        </row>
        <row r="195">
          <cell r="A195" t="str">
            <v>黄于芯</v>
          </cell>
          <cell r="B195">
            <v>76.41</v>
          </cell>
          <cell r="C195">
            <v>76.47</v>
          </cell>
        </row>
        <row r="196">
          <cell r="A196" t="str">
            <v>陈茜羽</v>
          </cell>
          <cell r="B196">
            <v>75.87</v>
          </cell>
          <cell r="C196">
            <v>76.42</v>
          </cell>
        </row>
        <row r="197">
          <cell r="A197" t="str">
            <v>严小龙</v>
          </cell>
          <cell r="B197">
            <v>72.92</v>
          </cell>
          <cell r="C197">
            <v>71.14</v>
          </cell>
        </row>
        <row r="198">
          <cell r="A198" t="str">
            <v>方梓霁</v>
          </cell>
          <cell r="B198">
            <v>68.36</v>
          </cell>
          <cell r="C198">
            <v>70.62</v>
          </cell>
        </row>
        <row r="199">
          <cell r="A199" t="str">
            <v>张永立</v>
          </cell>
          <cell r="B199">
            <v>69.44</v>
          </cell>
          <cell r="C199">
            <v>69.93</v>
          </cell>
        </row>
        <row r="200">
          <cell r="A200" t="str">
            <v>吴雨裴</v>
          </cell>
          <cell r="B200">
            <v>67.29</v>
          </cell>
          <cell r="C200">
            <v>68.76</v>
          </cell>
        </row>
        <row r="201">
          <cell r="A201" t="str">
            <v>邵彦哲</v>
          </cell>
          <cell r="B201">
            <v>69.71</v>
          </cell>
          <cell r="C201">
            <v>67.7</v>
          </cell>
        </row>
        <row r="202">
          <cell r="A202" t="str">
            <v>朱宏宇</v>
          </cell>
          <cell r="B202">
            <v>64.08</v>
          </cell>
          <cell r="C202">
            <v>66.65</v>
          </cell>
        </row>
        <row r="203">
          <cell r="A203" t="str">
            <v>张天昊</v>
          </cell>
          <cell r="B203">
            <v>47.99</v>
          </cell>
          <cell r="C203">
            <v>54.26</v>
          </cell>
        </row>
        <row r="204">
          <cell r="A204" t="str">
            <v>王楠楠</v>
          </cell>
          <cell r="B204" t="str">
            <v>100</v>
          </cell>
          <cell r="C204">
            <v>93.368</v>
          </cell>
        </row>
        <row r="205">
          <cell r="A205" t="str">
            <v>王思怡</v>
          </cell>
          <cell r="B205">
            <v>94.87</v>
          </cell>
          <cell r="C205">
            <v>91.9855</v>
          </cell>
        </row>
        <row r="206">
          <cell r="A206" t="str">
            <v>杜学昊</v>
          </cell>
          <cell r="B206">
            <v>94.66</v>
          </cell>
          <cell r="C206">
            <v>91.019</v>
          </cell>
        </row>
        <row r="207">
          <cell r="A207" t="str">
            <v>杨依萌</v>
          </cell>
          <cell r="B207">
            <v>96.17</v>
          </cell>
          <cell r="C207">
            <v>90.4205</v>
          </cell>
        </row>
        <row r="208">
          <cell r="A208" t="str">
            <v>施秋旭</v>
          </cell>
          <cell r="B208">
            <v>93.61</v>
          </cell>
          <cell r="C208">
            <v>89.8825</v>
          </cell>
        </row>
        <row r="209">
          <cell r="A209" t="str">
            <v>江裕婷</v>
          </cell>
          <cell r="B209">
            <v>93.52</v>
          </cell>
          <cell r="C209">
            <v>88.832</v>
          </cell>
        </row>
        <row r="210">
          <cell r="A210" t="str">
            <v>王好</v>
          </cell>
          <cell r="B210">
            <v>94.54</v>
          </cell>
          <cell r="C210">
            <v>88.551</v>
          </cell>
        </row>
        <row r="211">
          <cell r="A211" t="str">
            <v>潘甜甜</v>
          </cell>
          <cell r="B211">
            <v>88.83</v>
          </cell>
          <cell r="C211">
            <v>88.2595</v>
          </cell>
        </row>
        <row r="212">
          <cell r="A212" t="str">
            <v>郭佳伊</v>
          </cell>
          <cell r="B212">
            <v>93.22</v>
          </cell>
          <cell r="C212">
            <v>87.833</v>
          </cell>
        </row>
        <row r="213">
          <cell r="A213" t="str">
            <v>盛佳昊</v>
          </cell>
          <cell r="B213">
            <v>91.12</v>
          </cell>
          <cell r="C213">
            <v>87.568</v>
          </cell>
        </row>
        <row r="214">
          <cell r="A214" t="str">
            <v>黄奕</v>
          </cell>
          <cell r="B214">
            <v>91.48</v>
          </cell>
          <cell r="C214">
            <v>86.666</v>
          </cell>
        </row>
        <row r="215">
          <cell r="A215" t="str">
            <v>王洪媛</v>
          </cell>
          <cell r="B215">
            <v>89.98</v>
          </cell>
          <cell r="C215">
            <v>86.327</v>
          </cell>
        </row>
        <row r="216">
          <cell r="A216" t="str">
            <v>史彦茜</v>
          </cell>
          <cell r="B216">
            <v>90</v>
          </cell>
          <cell r="C216">
            <v>85.58</v>
          </cell>
        </row>
        <row r="217">
          <cell r="A217" t="str">
            <v>许含逸</v>
          </cell>
          <cell r="B217">
            <v>90</v>
          </cell>
          <cell r="C217">
            <v>85.58</v>
          </cell>
        </row>
        <row r="218">
          <cell r="A218" t="str">
            <v>郑贻之</v>
          </cell>
          <cell r="B218">
            <v>89.26</v>
          </cell>
          <cell r="C218">
            <v>85.339</v>
          </cell>
        </row>
        <row r="219">
          <cell r="A219" t="str">
            <v>方振宇</v>
          </cell>
          <cell r="B219">
            <v>87.3</v>
          </cell>
          <cell r="C219">
            <v>83.945</v>
          </cell>
        </row>
        <row r="220">
          <cell r="A220" t="str">
            <v>吴淑慧</v>
          </cell>
          <cell r="B220">
            <v>86.36</v>
          </cell>
          <cell r="C220">
            <v>83.294</v>
          </cell>
        </row>
        <row r="221">
          <cell r="A221" t="str">
            <v>王媛媛</v>
          </cell>
          <cell r="B221">
            <v>85.41</v>
          </cell>
          <cell r="C221">
            <v>82.6765</v>
          </cell>
        </row>
        <row r="222">
          <cell r="A222" t="str">
            <v>林泽彬</v>
          </cell>
          <cell r="B222">
            <v>85.31</v>
          </cell>
          <cell r="C222">
            <v>82.3915</v>
          </cell>
        </row>
        <row r="223">
          <cell r="A223" t="str">
            <v>周海星</v>
          </cell>
          <cell r="B223">
            <v>85.16</v>
          </cell>
          <cell r="C223">
            <v>82.368</v>
          </cell>
        </row>
        <row r="224">
          <cell r="A224" t="str">
            <v>胡怡楠</v>
          </cell>
          <cell r="B224">
            <v>84.83</v>
          </cell>
          <cell r="C224">
            <v>82.2055</v>
          </cell>
        </row>
        <row r="225">
          <cell r="A225" t="str">
            <v>王怡</v>
          </cell>
          <cell r="B225">
            <v>84.7</v>
          </cell>
          <cell r="C225">
            <v>82.015</v>
          </cell>
        </row>
        <row r="226">
          <cell r="A226" t="str">
            <v>王予</v>
          </cell>
          <cell r="B226">
            <v>83.83</v>
          </cell>
          <cell r="C226">
            <v>81.6295</v>
          </cell>
        </row>
        <row r="227">
          <cell r="A227" t="str">
            <v>陈梦煊</v>
          </cell>
          <cell r="B227">
            <v>83.24</v>
          </cell>
          <cell r="C227">
            <v>81.266</v>
          </cell>
        </row>
        <row r="228">
          <cell r="A228" t="str">
            <v>华怀誉</v>
          </cell>
          <cell r="B228">
            <v>78.04</v>
          </cell>
          <cell r="C228">
            <v>77.726</v>
          </cell>
        </row>
        <row r="229">
          <cell r="A229" t="str">
            <v>李琨睿</v>
          </cell>
          <cell r="B229">
            <v>76.51</v>
          </cell>
          <cell r="C229">
            <v>76.7915</v>
          </cell>
        </row>
        <row r="230">
          <cell r="A230" t="str">
            <v>赵梓君</v>
          </cell>
          <cell r="B230">
            <v>73.2</v>
          </cell>
          <cell r="C230">
            <v>74.86</v>
          </cell>
        </row>
        <row r="231">
          <cell r="A231" t="str">
            <v>王袁铖</v>
          </cell>
          <cell r="B231">
            <v>69.8</v>
          </cell>
          <cell r="C231">
            <v>72.27</v>
          </cell>
        </row>
        <row r="232">
          <cell r="A232" t="str">
            <v>冯旭阳</v>
          </cell>
          <cell r="B232">
            <v>67.69</v>
          </cell>
          <cell r="C232">
            <v>70.7785</v>
          </cell>
        </row>
        <row r="233">
          <cell r="A233" t="str">
            <v>武奕</v>
          </cell>
          <cell r="B233">
            <v>66.74</v>
          </cell>
          <cell r="C233">
            <v>70.661</v>
          </cell>
        </row>
        <row r="234">
          <cell r="A234" t="str">
            <v>冯欣</v>
          </cell>
          <cell r="B234">
            <v>99.47</v>
          </cell>
          <cell r="C234">
            <v>97.81</v>
          </cell>
        </row>
        <row r="235">
          <cell r="A235" t="str">
            <v>朱欣雨</v>
          </cell>
          <cell r="B235">
            <v>100.5</v>
          </cell>
          <cell r="C235">
            <v>95.43</v>
          </cell>
        </row>
        <row r="236">
          <cell r="A236" t="str">
            <v>徐芷寒</v>
          </cell>
          <cell r="B236">
            <v>99.7</v>
          </cell>
          <cell r="C236">
            <v>95.21</v>
          </cell>
        </row>
        <row r="237">
          <cell r="A237" t="str">
            <v>申屠悦</v>
          </cell>
          <cell r="B237">
            <v>98.67</v>
          </cell>
          <cell r="C237">
            <v>93.45</v>
          </cell>
        </row>
        <row r="238">
          <cell r="A238" t="str">
            <v>陈哲</v>
          </cell>
          <cell r="B238">
            <v>96.77</v>
          </cell>
          <cell r="C238">
            <v>93.3</v>
          </cell>
        </row>
        <row r="239">
          <cell r="A239" t="str">
            <v>戴怡</v>
          </cell>
          <cell r="B239">
            <v>98.13</v>
          </cell>
          <cell r="C239">
            <v>92.38</v>
          </cell>
        </row>
        <row r="240">
          <cell r="A240" t="str">
            <v>徐诗琦</v>
          </cell>
          <cell r="B240">
            <v>94.67</v>
          </cell>
          <cell r="C240">
            <v>91.84</v>
          </cell>
        </row>
        <row r="241">
          <cell r="A241" t="str">
            <v>丁欣怡</v>
          </cell>
          <cell r="B241">
            <v>99.47</v>
          </cell>
          <cell r="C241">
            <v>91.78</v>
          </cell>
        </row>
        <row r="242">
          <cell r="A242" t="str">
            <v>吴雨菲</v>
          </cell>
          <cell r="B242">
            <v>94.4</v>
          </cell>
          <cell r="C242">
            <v>91.66</v>
          </cell>
        </row>
        <row r="243">
          <cell r="A243" t="str">
            <v>夏雅姗</v>
          </cell>
          <cell r="B243">
            <v>94.37</v>
          </cell>
          <cell r="C243">
            <v>91.44</v>
          </cell>
        </row>
        <row r="244">
          <cell r="A244" t="str">
            <v>包梓铃</v>
          </cell>
          <cell r="B244">
            <v>91.95</v>
          </cell>
          <cell r="C244">
            <v>90.76</v>
          </cell>
        </row>
        <row r="245">
          <cell r="A245" t="str">
            <v>张雨洁</v>
          </cell>
          <cell r="B245">
            <v>95.97</v>
          </cell>
          <cell r="C245">
            <v>90.55</v>
          </cell>
        </row>
        <row r="246">
          <cell r="A246" t="str">
            <v>邱宇萌</v>
          </cell>
          <cell r="B246">
            <v>93.07</v>
          </cell>
          <cell r="C246">
            <v>89.81</v>
          </cell>
        </row>
        <row r="247">
          <cell r="A247" t="str">
            <v>徐君</v>
          </cell>
          <cell r="B247">
            <v>94.1</v>
          </cell>
          <cell r="C247">
            <v>89.67</v>
          </cell>
        </row>
        <row r="248">
          <cell r="A248" t="str">
            <v>胡易杰</v>
          </cell>
          <cell r="B248">
            <v>90.57</v>
          </cell>
          <cell r="C248">
            <v>89.67</v>
          </cell>
        </row>
        <row r="249">
          <cell r="A249" t="str">
            <v>屠竞瑶</v>
          </cell>
          <cell r="B249">
            <v>95.2</v>
          </cell>
          <cell r="C249">
            <v>89</v>
          </cell>
        </row>
        <row r="250">
          <cell r="A250" t="str">
            <v>朱艺</v>
          </cell>
          <cell r="B250">
            <v>91.47</v>
          </cell>
          <cell r="C250">
            <v>88.95</v>
          </cell>
        </row>
        <row r="251">
          <cell r="A251" t="str">
            <v>徐一帆</v>
          </cell>
          <cell r="B251">
            <v>90.67</v>
          </cell>
          <cell r="C251">
            <v>85.87</v>
          </cell>
        </row>
        <row r="252">
          <cell r="A252" t="str">
            <v>王晗宇</v>
          </cell>
          <cell r="B252">
            <v>83.2</v>
          </cell>
          <cell r="C252">
            <v>85.58</v>
          </cell>
        </row>
        <row r="253">
          <cell r="A253" t="str">
            <v>陆佳余</v>
          </cell>
          <cell r="B253">
            <v>89.6</v>
          </cell>
          <cell r="C253">
            <v>85.47</v>
          </cell>
        </row>
        <row r="254">
          <cell r="A254" t="str">
            <v>吴王茜</v>
          </cell>
          <cell r="B254">
            <v>90.13</v>
          </cell>
          <cell r="C254">
            <v>85.43</v>
          </cell>
        </row>
        <row r="255">
          <cell r="A255" t="str">
            <v>陈肖纬</v>
          </cell>
          <cell r="B255">
            <v>88.8</v>
          </cell>
          <cell r="C255">
            <v>84.62</v>
          </cell>
        </row>
        <row r="256">
          <cell r="A256" t="str">
            <v>李周琪</v>
          </cell>
          <cell r="B256">
            <v>86.87</v>
          </cell>
          <cell r="C256">
            <v>83.77</v>
          </cell>
        </row>
        <row r="257">
          <cell r="A257" t="str">
            <v>范悦颖</v>
          </cell>
          <cell r="B257">
            <v>85.6</v>
          </cell>
          <cell r="C257">
            <v>82.64</v>
          </cell>
        </row>
        <row r="258">
          <cell r="A258" t="str">
            <v>王江涛</v>
          </cell>
          <cell r="B258">
            <v>84.53</v>
          </cell>
          <cell r="C258">
            <v>82.05</v>
          </cell>
        </row>
        <row r="259">
          <cell r="A259" t="str">
            <v>宁家骏</v>
          </cell>
          <cell r="B259">
            <v>79.2</v>
          </cell>
          <cell r="C259">
            <v>77.98</v>
          </cell>
        </row>
        <row r="260">
          <cell r="A260" t="str">
            <v>史啸杨</v>
          </cell>
          <cell r="B260">
            <v>78.4</v>
          </cell>
          <cell r="C260">
            <v>77.96</v>
          </cell>
        </row>
        <row r="261">
          <cell r="A261" t="str">
            <v>骆子昊</v>
          </cell>
          <cell r="B261">
            <v>78.13</v>
          </cell>
          <cell r="C261">
            <v>77.99</v>
          </cell>
        </row>
        <row r="262">
          <cell r="A262" t="str">
            <v>周文峰</v>
          </cell>
          <cell r="B262">
            <v>77.33</v>
          </cell>
          <cell r="C262">
            <v>76.43</v>
          </cell>
        </row>
        <row r="263">
          <cell r="A263" t="str">
            <v>雷一鸣</v>
          </cell>
          <cell r="B263">
            <v>74.13</v>
          </cell>
          <cell r="C263">
            <v>75.08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S15" sqref="S15"/>
    </sheetView>
  </sheetViews>
  <sheetFormatPr defaultColWidth="9" defaultRowHeight="13.5"/>
  <cols>
    <col min="1" max="1" width="10.125" customWidth="1"/>
    <col min="2" max="2" width="11.125" customWidth="1"/>
    <col min="3" max="3" width="12.625" customWidth="1"/>
    <col min="4" max="8" width="11.5083333333333" customWidth="1"/>
  </cols>
  <sheetData>
    <row r="1" s="31" customFormat="1" ht="43" customHeight="1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s="32" customFormat="1" ht="18" customHeight="1" spans="1:14">
      <c r="A2" s="7" t="s">
        <v>14</v>
      </c>
      <c r="B2" s="33" t="s">
        <v>15</v>
      </c>
      <c r="C2" s="8">
        <f>VLOOKUP(A2,[1]Sheet2!$A$4:$C$263,2,0)</f>
        <v>95.75</v>
      </c>
      <c r="D2" s="8">
        <f>VLOOKUP(A2,[1]Sheet2!$A$4:$C$263,3,0)</f>
        <v>91.2</v>
      </c>
      <c r="E2" s="30">
        <v>100.5</v>
      </c>
      <c r="F2" s="30">
        <v>102.96</v>
      </c>
      <c r="G2" s="30">
        <v>100</v>
      </c>
      <c r="H2" s="30">
        <v>98.276</v>
      </c>
      <c r="I2" s="3">
        <f t="shared" ref="I2:I31" si="0">(C2*1.1+E2*1.2+G2*1.3)/3.6</f>
        <v>98.8680555555556</v>
      </c>
      <c r="J2" s="5">
        <f>RANK(I2,$I$2:$I$31)</f>
        <v>1</v>
      </c>
      <c r="K2" s="3">
        <f t="shared" ref="K2:K31" si="1">(D2+F2+H2)/3</f>
        <v>97.4786666666667</v>
      </c>
      <c r="L2" s="5">
        <f>RANK(K2,$K$2:$K$31)</f>
        <v>1</v>
      </c>
      <c r="M2" s="5">
        <f t="shared" ref="M2:M31" si="2">J2+L2</f>
        <v>2</v>
      </c>
      <c r="N2" s="5">
        <f>RANK(M2,$M$2:$M$31,-1)</f>
        <v>1</v>
      </c>
    </row>
    <row r="3" s="32" customFormat="1" ht="18" customHeight="1" spans="1:14">
      <c r="A3" s="7" t="s">
        <v>16</v>
      </c>
      <c r="B3" s="33" t="s">
        <v>17</v>
      </c>
      <c r="C3" s="8">
        <f>VLOOKUP(A3,[1]Sheet2!$A$4:$C$263,2,0)</f>
        <v>92.0765027322404</v>
      </c>
      <c r="D3" s="8">
        <f>VLOOKUP(A3,[1]Sheet2!$A$4:$C$263,3,0)</f>
        <v>89.3372267759563</v>
      </c>
      <c r="E3" s="30">
        <v>92.9113924050633</v>
      </c>
      <c r="F3" s="30">
        <v>94.3624050632911</v>
      </c>
      <c r="G3" s="30">
        <v>96.3974358974359</v>
      </c>
      <c r="H3" s="30">
        <v>102.829461538462</v>
      </c>
      <c r="I3" s="3">
        <f t="shared" si="0"/>
        <v>93.9151362661686</v>
      </c>
      <c r="J3" s="5">
        <f>RANK(I3,$I$2:$I$31)</f>
        <v>4</v>
      </c>
      <c r="K3" s="3">
        <f t="shared" si="1"/>
        <v>95.5096977925698</v>
      </c>
      <c r="L3" s="5">
        <f>RANK(K3,$K$2:$K$31)</f>
        <v>2</v>
      </c>
      <c r="M3" s="5">
        <f t="shared" si="2"/>
        <v>6</v>
      </c>
      <c r="N3" s="5">
        <f>RANK(M3,$M$2:$M$31,-1)</f>
        <v>2</v>
      </c>
    </row>
    <row r="4" s="32" customFormat="1" ht="18" customHeight="1" spans="1:14">
      <c r="A4" s="7" t="s">
        <v>18</v>
      </c>
      <c r="B4" s="33" t="s">
        <v>19</v>
      </c>
      <c r="C4" s="8">
        <f>VLOOKUP(A4,[1]Sheet2!$A$4:$C$263,2,0)</f>
        <v>97.2677595628415</v>
      </c>
      <c r="D4" s="8">
        <f>VLOOKUP(A4,[1]Sheet2!$A$4:$C$263,3,0)</f>
        <v>90.586543715847</v>
      </c>
      <c r="E4" s="30">
        <v>92.6518987341772</v>
      </c>
      <c r="F4" s="30">
        <v>91.6937341772152</v>
      </c>
      <c r="G4" s="30">
        <v>92.8300094966762</v>
      </c>
      <c r="H4" s="30">
        <v>93.3480056980057</v>
      </c>
      <c r="I4" s="3">
        <f t="shared" si="0"/>
        <v>94.1266184293937</v>
      </c>
      <c r="J4" s="5">
        <f>RANK(I4,$I$2:$I$31)</f>
        <v>3</v>
      </c>
      <c r="K4" s="3">
        <f t="shared" si="1"/>
        <v>91.876094530356</v>
      </c>
      <c r="L4" s="5">
        <f>RANK(K4,$K$2:$K$31)</f>
        <v>4</v>
      </c>
      <c r="M4" s="5">
        <f t="shared" si="2"/>
        <v>7</v>
      </c>
      <c r="N4" s="5">
        <f>RANK(M4,$M$2:$M$31,-1)</f>
        <v>3</v>
      </c>
    </row>
    <row r="5" s="32" customFormat="1" ht="18" customHeight="1" spans="1:14">
      <c r="A5" s="7" t="s">
        <v>20</v>
      </c>
      <c r="B5" s="34" t="s">
        <v>21</v>
      </c>
      <c r="C5" s="8">
        <f>VLOOKUP(A5,[1]Sheet2!$A$4:$C$263,2,0)</f>
        <v>90.35</v>
      </c>
      <c r="D5" s="8">
        <f>VLOOKUP(A5,[1]Sheet2!$A$4:$C$263,3,0)</f>
        <v>87.47</v>
      </c>
      <c r="E5" s="35">
        <v>100.5</v>
      </c>
      <c r="F5" s="35">
        <v>94.05</v>
      </c>
      <c r="G5" s="30">
        <v>100</v>
      </c>
      <c r="H5" s="30">
        <v>90.71</v>
      </c>
      <c r="I5" s="3">
        <f t="shared" si="0"/>
        <v>97.2180555555556</v>
      </c>
      <c r="J5" s="5">
        <f>RANK(I5,$I$2:$I$31)</f>
        <v>2</v>
      </c>
      <c r="K5" s="3">
        <f t="shared" si="1"/>
        <v>90.7433333333333</v>
      </c>
      <c r="L5" s="5">
        <f>RANK(K5,$K$2:$K$31)</f>
        <v>5</v>
      </c>
      <c r="M5" s="5">
        <f t="shared" si="2"/>
        <v>7</v>
      </c>
      <c r="N5" s="5">
        <f>RANK(M5,$M$2:$M$31,-1)</f>
        <v>3</v>
      </c>
    </row>
    <row r="6" s="32" customFormat="1" ht="18" customHeight="1" spans="1:14">
      <c r="A6" s="7" t="s">
        <v>22</v>
      </c>
      <c r="B6" s="33" t="s">
        <v>23</v>
      </c>
      <c r="C6" s="8">
        <f>VLOOKUP(A6,[1]Sheet2!$A$4:$C$263,2,0)</f>
        <v>85.93</v>
      </c>
      <c r="D6" s="8">
        <f>VLOOKUP(A6,[1]Sheet2!$A$4:$C$263,3,0)</f>
        <v>89.1545</v>
      </c>
      <c r="E6" s="30">
        <v>97.9683544303797</v>
      </c>
      <c r="F6" s="30">
        <v>93.8294303797468</v>
      </c>
      <c r="G6" s="30">
        <v>95.4131054131054</v>
      </c>
      <c r="H6" s="30">
        <v>97.3788632478632</v>
      </c>
      <c r="I6" s="3">
        <f t="shared" si="0"/>
        <v>93.3672395426369</v>
      </c>
      <c r="J6" s="5">
        <f>RANK(I6,$I$2:$I$31)</f>
        <v>7</v>
      </c>
      <c r="K6" s="3">
        <f t="shared" si="1"/>
        <v>93.4542645425367</v>
      </c>
      <c r="L6" s="5">
        <f>RANK(K6,$K$2:$K$31)</f>
        <v>3</v>
      </c>
      <c r="M6" s="5">
        <f t="shared" si="2"/>
        <v>10</v>
      </c>
      <c r="N6" s="5">
        <f>RANK(M6,$M$2:$M$31,-1)</f>
        <v>5</v>
      </c>
    </row>
    <row r="7" s="32" customFormat="1" ht="18" customHeight="1" spans="1:14">
      <c r="A7" s="7" t="s">
        <v>24</v>
      </c>
      <c r="B7" s="33" t="s">
        <v>25</v>
      </c>
      <c r="C7" s="8">
        <f>VLOOKUP(A7,[1]Sheet2!$A$4:$C$263,2,0)</f>
        <v>95.6284153005464</v>
      </c>
      <c r="D7" s="8">
        <f>VLOOKUP(A7,[1]Sheet2!$A$4:$C$263,3,0)</f>
        <v>90.8634699453552</v>
      </c>
      <c r="E7" s="30">
        <v>92.6518987341772</v>
      </c>
      <c r="F7" s="30">
        <v>90.8887341772152</v>
      </c>
      <c r="G7" s="30">
        <v>93.2336182336182</v>
      </c>
      <c r="H7" s="30">
        <v>88.7701709401709</v>
      </c>
      <c r="I7" s="3">
        <f t="shared" si="0"/>
        <v>93.7714552820326</v>
      </c>
      <c r="J7" s="5">
        <f>RANK(I7,$I$2:$I$31)</f>
        <v>5</v>
      </c>
      <c r="K7" s="3">
        <f t="shared" si="1"/>
        <v>90.1741250209138</v>
      </c>
      <c r="L7" s="5">
        <f>RANK(K7,$K$2:$K$31)</f>
        <v>7</v>
      </c>
      <c r="M7" s="5">
        <f t="shared" si="2"/>
        <v>12</v>
      </c>
      <c r="N7" s="5">
        <f>RANK(M7,$M$2:$M$31,-1)</f>
        <v>6</v>
      </c>
    </row>
    <row r="8" s="32" customFormat="1" ht="18" customHeight="1" spans="1:14">
      <c r="A8" s="7" t="s">
        <v>26</v>
      </c>
      <c r="B8" s="33" t="s">
        <v>27</v>
      </c>
      <c r="C8" s="8">
        <f>VLOOKUP(A8,[1]Sheet2!$A$4:$C$263,2,0)</f>
        <v>91.07</v>
      </c>
      <c r="D8" s="8">
        <f>VLOOKUP(A8,[1]Sheet2!$A$4:$C$263,3,0)</f>
        <v>85.972</v>
      </c>
      <c r="E8" s="30">
        <v>99.7405063291139</v>
      </c>
      <c r="F8" s="30">
        <v>92.5813291139241</v>
      </c>
      <c r="G8" s="30">
        <v>89.8433048433048</v>
      </c>
      <c r="H8" s="30">
        <v>92.8959829059829</v>
      </c>
      <c r="I8" s="3">
        <f t="shared" si="0"/>
        <v>93.5171955253425</v>
      </c>
      <c r="J8" s="5">
        <f>RANK(I8,$I$2:$I$31)</f>
        <v>6</v>
      </c>
      <c r="K8" s="3">
        <f t="shared" si="1"/>
        <v>90.4831040066357</v>
      </c>
      <c r="L8" s="5">
        <f>RANK(K8,$K$2:$K$31)</f>
        <v>6</v>
      </c>
      <c r="M8" s="5">
        <f t="shared" si="2"/>
        <v>12</v>
      </c>
      <c r="N8" s="5">
        <f>RANK(M8,$M$2:$M$31,-1)</f>
        <v>6</v>
      </c>
    </row>
    <row r="9" s="32" customFormat="1" ht="18" customHeight="1" spans="1:14">
      <c r="A9" s="7" t="s">
        <v>28</v>
      </c>
      <c r="B9" s="33" t="s">
        <v>29</v>
      </c>
      <c r="C9" s="8">
        <f>VLOOKUP(A9,[1]Sheet2!$A$4:$C$263,2,0)</f>
        <v>91.32</v>
      </c>
      <c r="D9" s="8">
        <f>VLOOKUP(A9,[1]Sheet2!$A$4:$C$263,3,0)</f>
        <v>86.56</v>
      </c>
      <c r="E9" s="30">
        <v>94.1772151898734</v>
      </c>
      <c r="F9" s="30">
        <v>89.2651898734177</v>
      </c>
      <c r="G9" s="30">
        <v>82.0940170940171</v>
      </c>
      <c r="H9" s="30">
        <v>90.3564102564103</v>
      </c>
      <c r="I9" s="3">
        <f t="shared" si="0"/>
        <v>88.9408001250195</v>
      </c>
      <c r="J9" s="5">
        <f>RANK(I9,$I$2:$I$31)</f>
        <v>10</v>
      </c>
      <c r="K9" s="3">
        <f t="shared" si="1"/>
        <v>88.727200043276</v>
      </c>
      <c r="L9" s="5">
        <f>RANK(K9,$K$2:$K$31)</f>
        <v>8</v>
      </c>
      <c r="M9" s="5">
        <f t="shared" si="2"/>
        <v>18</v>
      </c>
      <c r="N9" s="5">
        <f>RANK(M9,$M$2:$M$31,-1)</f>
        <v>8</v>
      </c>
    </row>
    <row r="10" s="32" customFormat="1" ht="18" customHeight="1" spans="1:14">
      <c r="A10" s="7" t="s">
        <v>30</v>
      </c>
      <c r="B10" s="33" t="s">
        <v>31</v>
      </c>
      <c r="C10" s="8">
        <f>VLOOKUP(A10,[1]Sheet2!$A$4:$C$263,2,0)</f>
        <v>88.49</v>
      </c>
      <c r="D10" s="8">
        <f>VLOOKUP(A10,[1]Sheet2!$A$4:$C$263,3,0)</f>
        <v>83.905</v>
      </c>
      <c r="E10" s="30">
        <v>94.6835443037975</v>
      </c>
      <c r="F10" s="30">
        <v>90.3643037974684</v>
      </c>
      <c r="G10" s="30">
        <v>92.2649572649573</v>
      </c>
      <c r="H10" s="30">
        <v>88.5479743589744</v>
      </c>
      <c r="I10" s="3">
        <f t="shared" si="0"/>
        <v>91.9176937802782</v>
      </c>
      <c r="J10" s="5">
        <f>RANK(I10,$I$2:$I$31)</f>
        <v>8</v>
      </c>
      <c r="K10" s="3">
        <f t="shared" si="1"/>
        <v>87.6057593854809</v>
      </c>
      <c r="L10" s="5">
        <f>RANK(K10,$K$2:$K$31)</f>
        <v>11</v>
      </c>
      <c r="M10" s="5">
        <f t="shared" si="2"/>
        <v>19</v>
      </c>
      <c r="N10" s="5">
        <f>RANK(M10,$M$2:$M$31,-1)</f>
        <v>9</v>
      </c>
    </row>
    <row r="11" s="32" customFormat="1" ht="18" customHeight="1" spans="1:14">
      <c r="A11" s="7" t="s">
        <v>32</v>
      </c>
      <c r="B11" s="34" t="s">
        <v>33</v>
      </c>
      <c r="C11" s="8">
        <f>VLOOKUP(A11,[1]Sheet2!$A$4:$C$263,2,0)</f>
        <v>82.04</v>
      </c>
      <c r="D11" s="8">
        <f>VLOOKUP(A11,[1]Sheet2!$A$4:$C$263,3,0)</f>
        <v>83.48</v>
      </c>
      <c r="E11" s="35">
        <v>86.3870381586917</v>
      </c>
      <c r="F11" s="35">
        <v>82.4115748031496</v>
      </c>
      <c r="G11" s="30">
        <v>94.3877551020408</v>
      </c>
      <c r="H11" s="30">
        <v>97.8306530612245</v>
      </c>
      <c r="I11" s="3">
        <f t="shared" si="0"/>
        <v>87.9479242841897</v>
      </c>
      <c r="J11" s="5">
        <f>RANK(I11,$I$2:$I$31)</f>
        <v>11</v>
      </c>
      <c r="K11" s="3">
        <f t="shared" si="1"/>
        <v>87.9074092881247</v>
      </c>
      <c r="L11" s="5">
        <f>RANK(K11,$K$2:$K$31)</f>
        <v>9</v>
      </c>
      <c r="M11" s="5">
        <f t="shared" si="2"/>
        <v>20</v>
      </c>
      <c r="N11" s="5">
        <f>RANK(M11,$M$2:$M$31,-1)</f>
        <v>10</v>
      </c>
    </row>
    <row r="12" s="32" customFormat="1" ht="18" customHeight="1" spans="1:14">
      <c r="A12" s="7" t="s">
        <v>34</v>
      </c>
      <c r="B12" s="33" t="s">
        <v>35</v>
      </c>
      <c r="C12" s="8">
        <f>VLOOKUP(A12,[1]Sheet2!$A$4:$C$263,2,0)</f>
        <v>90.54</v>
      </c>
      <c r="D12" s="8">
        <f>VLOOKUP(A12,[1]Sheet2!$A$4:$C$263,3,0)</f>
        <v>86.171</v>
      </c>
      <c r="E12" s="30">
        <v>87.0886075949367</v>
      </c>
      <c r="F12" s="30">
        <v>84.4525949367088</v>
      </c>
      <c r="G12" s="30">
        <v>90.3703703703704</v>
      </c>
      <c r="H12" s="30">
        <v>89.0562222222222</v>
      </c>
      <c r="I12" s="3">
        <f t="shared" si="0"/>
        <v>89.328280720946</v>
      </c>
      <c r="J12" s="5">
        <f>RANK(I12,$I$2:$I$31)</f>
        <v>9</v>
      </c>
      <c r="K12" s="3">
        <f t="shared" si="1"/>
        <v>86.559939052977</v>
      </c>
      <c r="L12" s="5">
        <f>RANK(K12,$K$2:$K$31)</f>
        <v>12</v>
      </c>
      <c r="M12" s="5">
        <f t="shared" si="2"/>
        <v>21</v>
      </c>
      <c r="N12" s="5">
        <f>RANK(M12,$M$2:$M$31,-1)</f>
        <v>11</v>
      </c>
    </row>
    <row r="13" s="32" customFormat="1" ht="18" customHeight="1" spans="1:14">
      <c r="A13" s="7" t="s">
        <v>36</v>
      </c>
      <c r="B13" s="34" t="s">
        <v>37</v>
      </c>
      <c r="C13" s="8">
        <f>VLOOKUP(A13,[1]Sheet2!$A$4:$C$263,2,0)</f>
        <v>83.2</v>
      </c>
      <c r="D13" s="8">
        <f>VLOOKUP(A13,[1]Sheet2!$A$4:$C$263,3,0)</f>
        <v>85.58</v>
      </c>
      <c r="E13" s="35">
        <v>87.5227135069655</v>
      </c>
      <c r="F13" s="35">
        <v>86.4647637795275</v>
      </c>
      <c r="G13" s="30">
        <v>89.7859143657463</v>
      </c>
      <c r="H13" s="30">
        <v>91.0965486194478</v>
      </c>
      <c r="I13" s="3">
        <f t="shared" si="0"/>
        <v>87.0191513566191</v>
      </c>
      <c r="J13" s="5">
        <f>RANK(I13,$I$2:$I$31)</f>
        <v>13</v>
      </c>
      <c r="K13" s="3">
        <f t="shared" si="1"/>
        <v>87.7137707996584</v>
      </c>
      <c r="L13" s="5">
        <f>RANK(K13,$K$2:$K$31)</f>
        <v>10</v>
      </c>
      <c r="M13" s="5">
        <f t="shared" si="2"/>
        <v>23</v>
      </c>
      <c r="N13" s="5">
        <f>RANK(M13,$M$2:$M$31,-1)</f>
        <v>12</v>
      </c>
    </row>
    <row r="14" s="32" customFormat="1" ht="18" customHeight="1" spans="1:14">
      <c r="A14" s="7" t="s">
        <v>38</v>
      </c>
      <c r="B14" s="34" t="s">
        <v>39</v>
      </c>
      <c r="C14" s="8">
        <f>VLOOKUP(A14,[1]Sheet2!$A$4:$C$263,2,0)</f>
        <v>84.83</v>
      </c>
      <c r="D14" s="8">
        <f>VLOOKUP(A14,[1]Sheet2!$A$4:$C$263,3,0)</f>
        <v>82.2055</v>
      </c>
      <c r="E14" s="35">
        <v>88.1889763779528</v>
      </c>
      <c r="F14" s="35">
        <v>85.2078346456693</v>
      </c>
      <c r="G14" s="30">
        <v>89.0356142456983</v>
      </c>
      <c r="H14" s="30">
        <v>85.172368547419</v>
      </c>
      <c r="I14" s="3">
        <f t="shared" si="0"/>
        <v>87.4683528258197</v>
      </c>
      <c r="J14" s="5">
        <f>RANK(I14,$I$2:$I$31)</f>
        <v>12</v>
      </c>
      <c r="K14" s="3">
        <f t="shared" si="1"/>
        <v>84.1952343976961</v>
      </c>
      <c r="L14" s="5">
        <f>RANK(K14,$K$2:$K$31)</f>
        <v>13</v>
      </c>
      <c r="M14" s="5">
        <f t="shared" si="2"/>
        <v>25</v>
      </c>
      <c r="N14" s="5">
        <f>RANK(M14,$M$2:$M$31,-1)</f>
        <v>13</v>
      </c>
    </row>
    <row r="15" s="32" customFormat="1" ht="18" customHeight="1" spans="1:14">
      <c r="A15" s="7" t="s">
        <v>40</v>
      </c>
      <c r="B15" s="33" t="s">
        <v>41</v>
      </c>
      <c r="C15" s="8">
        <f>VLOOKUP(A15,[1]Sheet2!$A$4:$C$263,2,0)</f>
        <v>87.72</v>
      </c>
      <c r="D15" s="8">
        <f>VLOOKUP(A15,[1]Sheet2!$A$4:$C$263,3,0)</f>
        <v>84.278</v>
      </c>
      <c r="E15" s="30">
        <v>85.8227848101266</v>
      </c>
      <c r="F15" s="30">
        <v>84.0948101265823</v>
      </c>
      <c r="G15" s="30">
        <v>83.9506172839506</v>
      </c>
      <c r="H15" s="30">
        <v>81.0563703703704</v>
      </c>
      <c r="I15" s="3">
        <f t="shared" si="0"/>
        <v>85.7264289559133</v>
      </c>
      <c r="J15" s="5">
        <f>RANK(I15,$I$2:$I$31)</f>
        <v>14</v>
      </c>
      <c r="K15" s="3">
        <f t="shared" si="1"/>
        <v>83.1430601656509</v>
      </c>
      <c r="L15" s="5">
        <f>RANK(K15,$K$2:$K$31)</f>
        <v>15</v>
      </c>
      <c r="M15" s="5">
        <f t="shared" si="2"/>
        <v>29</v>
      </c>
      <c r="N15" s="5">
        <f>RANK(M15,$M$2:$M$31,-1)</f>
        <v>14</v>
      </c>
    </row>
    <row r="16" s="32" customFormat="1" ht="18" customHeight="1" spans="1:14">
      <c r="A16" s="7" t="s">
        <v>42</v>
      </c>
      <c r="B16" s="33" t="s">
        <v>43</v>
      </c>
      <c r="C16" s="8">
        <f>VLOOKUP(A16,[1]Sheet2!$A$4:$C$263,2,0)</f>
        <v>85.68</v>
      </c>
      <c r="D16" s="8">
        <f>VLOOKUP(A16,[1]Sheet2!$A$4:$C$263,3,0)</f>
        <v>88.3645</v>
      </c>
      <c r="E16" s="30">
        <v>89.1139240506329</v>
      </c>
      <c r="F16" s="30">
        <v>85.1890506329114</v>
      </c>
      <c r="G16" s="30">
        <v>76.7663817663818</v>
      </c>
      <c r="H16" s="30">
        <v>76.8168290598291</v>
      </c>
      <c r="I16" s="3">
        <f t="shared" si="0"/>
        <v>83.6058347658488</v>
      </c>
      <c r="J16" s="5">
        <f>RANK(I16,$I$2:$I$31)</f>
        <v>17</v>
      </c>
      <c r="K16" s="3">
        <f t="shared" si="1"/>
        <v>83.4567932309135</v>
      </c>
      <c r="L16" s="5">
        <f>RANK(K16,$K$2:$K$31)</f>
        <v>14</v>
      </c>
      <c r="M16" s="5">
        <f t="shared" si="2"/>
        <v>31</v>
      </c>
      <c r="N16" s="5">
        <f>RANK(M16,$M$2:$M$31,-1)</f>
        <v>15</v>
      </c>
    </row>
    <row r="17" s="32" customFormat="1" ht="18" customHeight="1" spans="1:14">
      <c r="A17" s="7" t="s">
        <v>44</v>
      </c>
      <c r="B17" s="33" t="s">
        <v>45</v>
      </c>
      <c r="C17" s="8">
        <f>VLOOKUP(A17,[1]Sheet2!$A$4:$C$263,2,0)</f>
        <v>82.1</v>
      </c>
      <c r="D17" s="8">
        <f>VLOOKUP(A17,[1]Sheet2!$A$4:$C$263,3,0)</f>
        <v>80.165</v>
      </c>
      <c r="E17" s="30">
        <v>86.3291139240506</v>
      </c>
      <c r="F17" s="30">
        <v>84.8639240506329</v>
      </c>
      <c r="G17" s="30">
        <v>86.2108262108262</v>
      </c>
      <c r="H17" s="30">
        <v>84.3264957264957</v>
      </c>
      <c r="I17" s="3">
        <f t="shared" si="0"/>
        <v>84.9941696619263</v>
      </c>
      <c r="J17" s="5">
        <f>RANK(I17,$I$2:$I$31)</f>
        <v>15</v>
      </c>
      <c r="K17" s="3">
        <f t="shared" si="1"/>
        <v>83.1184732590429</v>
      </c>
      <c r="L17" s="5">
        <f>RANK(K17,$K$2:$K$31)</f>
        <v>16</v>
      </c>
      <c r="M17" s="5">
        <f t="shared" si="2"/>
        <v>31</v>
      </c>
      <c r="N17" s="5">
        <f>RANK(M17,$M$2:$M$31,-1)</f>
        <v>15</v>
      </c>
    </row>
    <row r="18" s="32" customFormat="1" ht="18" customHeight="1" spans="1:14">
      <c r="A18" s="7" t="s">
        <v>46</v>
      </c>
      <c r="B18" s="34" t="s">
        <v>47</v>
      </c>
      <c r="C18" s="8">
        <f>VLOOKUP(A18,[1]Sheet2!$A$4:$C$263,2,0)</f>
        <v>76.41</v>
      </c>
      <c r="D18" s="8">
        <f>VLOOKUP(A18,[1]Sheet2!$A$4:$C$263,3,0)</f>
        <v>76.47</v>
      </c>
      <c r="E18" s="35">
        <v>81.8897637795276</v>
      </c>
      <c r="F18" s="35">
        <v>79.9533464566929</v>
      </c>
      <c r="G18" s="30">
        <v>92.5970388155262</v>
      </c>
      <c r="H18" s="30">
        <v>90.4322232893157</v>
      </c>
      <c r="I18" s="3">
        <f t="shared" si="0"/>
        <v>84.0819074987826</v>
      </c>
      <c r="J18" s="5">
        <f>RANK(I18,$I$2:$I$31)</f>
        <v>16</v>
      </c>
      <c r="K18" s="3">
        <f t="shared" si="1"/>
        <v>82.2851899153362</v>
      </c>
      <c r="L18" s="5">
        <f>RANK(K18,$K$2:$K$31)</f>
        <v>18</v>
      </c>
      <c r="M18" s="5">
        <f t="shared" si="2"/>
        <v>34</v>
      </c>
      <c r="N18" s="5">
        <f>RANK(M18,$M$2:$M$31,-1)</f>
        <v>17</v>
      </c>
    </row>
    <row r="19" s="32" customFormat="1" ht="18" customHeight="1" spans="1:14">
      <c r="A19" s="7" t="s">
        <v>48</v>
      </c>
      <c r="B19" s="33" t="s">
        <v>49</v>
      </c>
      <c r="C19" s="8">
        <f>VLOOKUP(A19,[1]Sheet2!$A$4:$C$263,2,0)</f>
        <v>86.0655737704918</v>
      </c>
      <c r="D19" s="8">
        <f>VLOOKUP(A19,[1]Sheet2!$A$4:$C$263,3,0)</f>
        <v>83.1826229508197</v>
      </c>
      <c r="E19" s="30">
        <v>78.7341772151899</v>
      </c>
      <c r="F19" s="30">
        <v>79.4922151898734</v>
      </c>
      <c r="G19" s="30">
        <v>83.7891737891738</v>
      </c>
      <c r="H19" s="30">
        <v>85.6435042735043</v>
      </c>
      <c r="I19" s="3">
        <f t="shared" si="0"/>
        <v>82.7997415921375</v>
      </c>
      <c r="J19" s="5">
        <f>RANK(I19,$I$2:$I$31)</f>
        <v>18</v>
      </c>
      <c r="K19" s="3">
        <f t="shared" si="1"/>
        <v>82.7727808047325</v>
      </c>
      <c r="L19" s="5">
        <f>RANK(K19,$K$2:$K$31)</f>
        <v>17</v>
      </c>
      <c r="M19" s="5">
        <f t="shared" si="2"/>
        <v>35</v>
      </c>
      <c r="N19" s="5">
        <f>RANK(M19,$M$2:$M$31,-1)</f>
        <v>18</v>
      </c>
    </row>
    <row r="20" s="32" customFormat="1" ht="18" customHeight="1" spans="1:14">
      <c r="A20" s="7" t="s">
        <v>50</v>
      </c>
      <c r="B20" s="33" t="s">
        <v>51</v>
      </c>
      <c r="C20" s="8">
        <f>VLOOKUP(A20,[1]Sheet2!$A$4:$C$263,2,0)</f>
        <v>76.53</v>
      </c>
      <c r="D20" s="8">
        <f>VLOOKUP(A20,[1]Sheet2!$A$4:$C$263,3,0)</f>
        <v>76.734</v>
      </c>
      <c r="E20" s="30">
        <v>78.2278481012658</v>
      </c>
      <c r="F20" s="30">
        <v>78.5031012658228</v>
      </c>
      <c r="G20" s="30">
        <v>84.2735042735043</v>
      </c>
      <c r="H20" s="30">
        <v>83.4531025641026</v>
      </c>
      <c r="I20" s="3">
        <f t="shared" si="0"/>
        <v>79.8922147991874</v>
      </c>
      <c r="J20" s="5">
        <f>RANK(I20,$I$2:$I$31)</f>
        <v>19</v>
      </c>
      <c r="K20" s="3">
        <f t="shared" si="1"/>
        <v>79.5634012766418</v>
      </c>
      <c r="L20" s="5">
        <f>RANK(K20,$K$2:$K$31)</f>
        <v>19</v>
      </c>
      <c r="M20" s="5">
        <f t="shared" si="2"/>
        <v>38</v>
      </c>
      <c r="N20" s="5">
        <f>RANK(M20,$M$2:$M$31,-1)</f>
        <v>19</v>
      </c>
    </row>
    <row r="21" s="32" customFormat="1" ht="18" customHeight="1" spans="1:14">
      <c r="A21" s="7" t="s">
        <v>52</v>
      </c>
      <c r="B21" s="33" t="s">
        <v>53</v>
      </c>
      <c r="C21" s="8">
        <f>VLOOKUP(A21,[1]Sheet2!$A$4:$C$263,2,0)</f>
        <v>79.7814207650273</v>
      </c>
      <c r="D21" s="8">
        <f>VLOOKUP(A21,[1]Sheet2!$A$4:$C$263,3,0)</f>
        <v>79.0029234972678</v>
      </c>
      <c r="E21" s="30">
        <v>73.4177215189873</v>
      </c>
      <c r="F21" s="30">
        <v>74.0415189873418</v>
      </c>
      <c r="G21" s="30">
        <v>84.031339031339</v>
      </c>
      <c r="H21" s="30">
        <v>81.0598034188034</v>
      </c>
      <c r="I21" s="3">
        <f t="shared" si="0"/>
        <v>79.1948803902932</v>
      </c>
      <c r="J21" s="5">
        <f>RANK(I21,$I$2:$I$31)</f>
        <v>20</v>
      </c>
      <c r="K21" s="3">
        <f t="shared" si="1"/>
        <v>78.034748634471</v>
      </c>
      <c r="L21" s="5">
        <f>RANK(K21,$K$2:$K$31)</f>
        <v>20</v>
      </c>
      <c r="M21" s="5">
        <f t="shared" si="2"/>
        <v>40</v>
      </c>
      <c r="N21" s="5">
        <f>RANK(M21,$M$2:$M$31,-1)</f>
        <v>20</v>
      </c>
    </row>
    <row r="22" s="32" customFormat="1" ht="18" customHeight="1" spans="1:14">
      <c r="A22" s="7" t="s">
        <v>54</v>
      </c>
      <c r="B22" s="33" t="s">
        <v>55</v>
      </c>
      <c r="C22" s="8">
        <f>VLOOKUP(A22,[1]Sheet2!$A$4:$C$263,2,0)</f>
        <v>87.72</v>
      </c>
      <c r="D22" s="8">
        <f>VLOOKUP(A22,[1]Sheet2!$A$4:$C$263,3,0)</f>
        <v>84.178</v>
      </c>
      <c r="E22" s="30">
        <v>77.4683544303797</v>
      </c>
      <c r="F22" s="30">
        <v>77.5144303797468</v>
      </c>
      <c r="G22" s="30">
        <v>67.5641025641026</v>
      </c>
      <c r="H22" s="30">
        <v>71.1224615384615</v>
      </c>
      <c r="I22" s="3">
        <f t="shared" si="0"/>
        <v>77.0242662916081</v>
      </c>
      <c r="J22" s="5">
        <f>RANK(I22,$I$2:$I$31)</f>
        <v>22</v>
      </c>
      <c r="K22" s="3">
        <f t="shared" si="1"/>
        <v>77.6049639727361</v>
      </c>
      <c r="L22" s="5">
        <f>RANK(K22,$K$2:$K$31)</f>
        <v>21</v>
      </c>
      <c r="M22" s="5">
        <f t="shared" si="2"/>
        <v>43</v>
      </c>
      <c r="N22" s="5">
        <f>RANK(M22,$M$2:$M$31,-1)</f>
        <v>21</v>
      </c>
    </row>
    <row r="23" s="32" customFormat="1" ht="18" customHeight="1" spans="1:14">
      <c r="A23" s="7" t="s">
        <v>56</v>
      </c>
      <c r="B23" s="33" t="s">
        <v>57</v>
      </c>
      <c r="C23" s="8">
        <f>VLOOKUP(A23,[1]Sheet2!$A$4:$C$263,2,0)</f>
        <v>78.6885245901639</v>
      </c>
      <c r="D23" s="8">
        <f>VLOOKUP(A23,[1]Sheet2!$A$4:$C$263,3,0)</f>
        <v>78.0925409836066</v>
      </c>
      <c r="E23" s="30">
        <v>66.8354430379747</v>
      </c>
      <c r="F23" s="30">
        <v>70.2380379746835</v>
      </c>
      <c r="G23" s="30">
        <v>86.2108262108262</v>
      </c>
      <c r="H23" s="30">
        <v>82.0314957264957</v>
      </c>
      <c r="I23" s="3">
        <f t="shared" si="0"/>
        <v>77.4538841024511</v>
      </c>
      <c r="J23" s="5">
        <f>RANK(I23,$I$2:$I$31)</f>
        <v>21</v>
      </c>
      <c r="K23" s="3">
        <f t="shared" si="1"/>
        <v>76.7873582282619</v>
      </c>
      <c r="L23" s="5">
        <f>RANK(K23,$K$2:$K$31)</f>
        <v>24</v>
      </c>
      <c r="M23" s="5">
        <f t="shared" si="2"/>
        <v>45</v>
      </c>
      <c r="N23" s="5">
        <f>RANK(M23,$M$2:$M$31,-1)</f>
        <v>22</v>
      </c>
    </row>
    <row r="24" s="32" customFormat="1" ht="18" customHeight="1" spans="1:14">
      <c r="A24" s="7" t="s">
        <v>58</v>
      </c>
      <c r="B24" s="34" t="s">
        <v>59</v>
      </c>
      <c r="C24" s="8">
        <f>VLOOKUP(A24,[1]Sheet2!$A$4:$C$263,2,0)</f>
        <v>66.74</v>
      </c>
      <c r="D24" s="8">
        <f>VLOOKUP(A24,[1]Sheet2!$A$4:$C$263,3,0)</f>
        <v>70.661</v>
      </c>
      <c r="E24" s="35">
        <v>75.5905511811024</v>
      </c>
      <c r="F24" s="35">
        <v>76.2638582677165</v>
      </c>
      <c r="G24" s="30">
        <v>86.9897959183673</v>
      </c>
      <c r="H24" s="30">
        <v>85.3498775510204</v>
      </c>
      <c r="I24" s="3">
        <f t="shared" si="0"/>
        <v>77.002610030889</v>
      </c>
      <c r="J24" s="5">
        <f>RANK(I24,$I$2:$I$31)</f>
        <v>23</v>
      </c>
      <c r="K24" s="3">
        <f t="shared" si="1"/>
        <v>77.424911939579</v>
      </c>
      <c r="L24" s="5">
        <f>RANK(K24,$K$2:$K$31)</f>
        <v>22</v>
      </c>
      <c r="M24" s="5">
        <f t="shared" si="2"/>
        <v>45</v>
      </c>
      <c r="N24" s="5">
        <f>RANK(M24,$M$2:$M$31,-1)</f>
        <v>22</v>
      </c>
    </row>
    <row r="25" s="32" customFormat="1" ht="18" customHeight="1" spans="1:14">
      <c r="A25" s="7" t="s">
        <v>60</v>
      </c>
      <c r="B25" s="33" t="s">
        <v>61</v>
      </c>
      <c r="C25" s="8">
        <f>VLOOKUP(A25,[1]Sheet2!$A$4:$C$263,2,0)</f>
        <v>92.6229508196721</v>
      </c>
      <c r="D25" s="8">
        <f>VLOOKUP(A25,[1]Sheet2!$A$4:$C$263,3,0)</f>
        <v>87.8294180327869</v>
      </c>
      <c r="E25" s="30">
        <v>87.3417721518987</v>
      </c>
      <c r="F25" s="30">
        <v>83.5071518987342</v>
      </c>
      <c r="G25" s="30">
        <v>48.9078822412156</v>
      </c>
      <c r="H25" s="30">
        <v>59.7877293447293</v>
      </c>
      <c r="I25" s="3">
        <f t="shared" si="0"/>
        <v>75.0765609437495</v>
      </c>
      <c r="J25" s="5">
        <f>RANK(I25,$I$2:$I$31)</f>
        <v>24</v>
      </c>
      <c r="K25" s="3">
        <f t="shared" si="1"/>
        <v>77.0414330920835</v>
      </c>
      <c r="L25" s="5">
        <f>RANK(K25,$K$2:$K$31)</f>
        <v>23</v>
      </c>
      <c r="M25" s="5">
        <f t="shared" si="2"/>
        <v>47</v>
      </c>
      <c r="N25" s="5">
        <f>RANK(M25,$M$2:$M$31,-1)</f>
        <v>24</v>
      </c>
    </row>
    <row r="26" s="32" customFormat="1" ht="18" customHeight="1" spans="1:14">
      <c r="A26" s="7" t="s">
        <v>62</v>
      </c>
      <c r="B26" s="34" t="s">
        <v>63</v>
      </c>
      <c r="C26" s="8">
        <f>VLOOKUP(A26,[1]Sheet2!$A$4:$C$263,2,0)</f>
        <v>67.5984455958549</v>
      </c>
      <c r="D26" s="8">
        <f>VLOOKUP(A26,[1]Sheet2!$A$4:$C$263,3,0)</f>
        <v>69.8589896373057</v>
      </c>
      <c r="E26" s="35">
        <v>63.5170603674541</v>
      </c>
      <c r="F26" s="35">
        <v>66.0260892388451</v>
      </c>
      <c r="G26" s="30">
        <v>88.0102040816327</v>
      </c>
      <c r="H26" s="30">
        <v>83.1161224489796</v>
      </c>
      <c r="I26" s="3">
        <f t="shared" si="0"/>
        <v>73.6088966395855</v>
      </c>
      <c r="J26" s="5">
        <f>RANK(I26,$I$2:$I$31)</f>
        <v>25</v>
      </c>
      <c r="K26" s="3">
        <f t="shared" si="1"/>
        <v>73.0004004417101</v>
      </c>
      <c r="L26" s="5">
        <f>RANK(K26,$K$2:$K$31)</f>
        <v>26</v>
      </c>
      <c r="M26" s="5">
        <f t="shared" si="2"/>
        <v>51</v>
      </c>
      <c r="N26" s="5">
        <f>RANK(M26,$M$2:$M$31,-1)</f>
        <v>25</v>
      </c>
    </row>
    <row r="27" s="32" customFormat="1" ht="18" customHeight="1" spans="1:14">
      <c r="A27" s="7" t="s">
        <v>64</v>
      </c>
      <c r="B27" s="33" t="s">
        <v>65</v>
      </c>
      <c r="C27" s="8">
        <f>VLOOKUP(A27,[1]Sheet2!$A$4:$C$263,2,0)</f>
        <v>83.67</v>
      </c>
      <c r="D27" s="8">
        <f>VLOOKUP(A27,[1]Sheet2!$A$4:$C$263,3,0)</f>
        <v>81.35</v>
      </c>
      <c r="E27" s="30">
        <v>67.5949367088608</v>
      </c>
      <c r="F27" s="30">
        <v>69.9467088607595</v>
      </c>
      <c r="G27" s="30">
        <v>68.5327635327635</v>
      </c>
      <c r="H27" s="30">
        <v>71.6656581196581</v>
      </c>
      <c r="I27" s="3">
        <f t="shared" si="0"/>
        <v>72.8454212897849</v>
      </c>
      <c r="J27" s="5">
        <f>RANK(I27,$I$2:$I$31)</f>
        <v>26</v>
      </c>
      <c r="K27" s="3">
        <f t="shared" si="1"/>
        <v>74.3207889934725</v>
      </c>
      <c r="L27" s="5">
        <f>RANK(K27,$K$2:$K$31)</f>
        <v>25</v>
      </c>
      <c r="M27" s="5">
        <f t="shared" si="2"/>
        <v>51</v>
      </c>
      <c r="N27" s="5">
        <f>RANK(M27,$M$2:$M$31,-1)</f>
        <v>25</v>
      </c>
    </row>
    <row r="28" s="32" customFormat="1" ht="18" customHeight="1" spans="1:14">
      <c r="A28" s="7" t="s">
        <v>66</v>
      </c>
      <c r="B28" s="34" t="s">
        <v>67</v>
      </c>
      <c r="C28" s="8">
        <f>VLOOKUP(A28,[1]Sheet2!$A$4:$C$263,2,0)</f>
        <v>68.36</v>
      </c>
      <c r="D28" s="8">
        <f>VLOOKUP(A28,[1]Sheet2!$A$4:$C$263,3,0)</f>
        <v>70.62</v>
      </c>
      <c r="E28" s="35">
        <v>72.1784776902887</v>
      </c>
      <c r="F28" s="35">
        <v>72.5060104986877</v>
      </c>
      <c r="G28" s="30">
        <v>74.4897959183673</v>
      </c>
      <c r="H28" s="30">
        <v>75.5008775510204</v>
      </c>
      <c r="I28" s="3">
        <f t="shared" si="0"/>
        <v>71.8463633117289</v>
      </c>
      <c r="J28" s="5">
        <f>RANK(I28,$I$2:$I$31)</f>
        <v>27</v>
      </c>
      <c r="K28" s="3">
        <f t="shared" si="1"/>
        <v>72.8756293499027</v>
      </c>
      <c r="L28" s="5">
        <f>RANK(K28,$K$2:$K$31)</f>
        <v>27</v>
      </c>
      <c r="M28" s="5">
        <f t="shared" si="2"/>
        <v>54</v>
      </c>
      <c r="N28" s="5">
        <f>RANK(M28,$M$2:$M$31,-1)</f>
        <v>27</v>
      </c>
    </row>
    <row r="29" s="32" customFormat="1" ht="18" customHeight="1" spans="1:14">
      <c r="A29" s="7" t="s">
        <v>68</v>
      </c>
      <c r="B29" s="34" t="s">
        <v>69</v>
      </c>
      <c r="C29" s="8">
        <f>VLOOKUP(A29,[1]Sheet2!$A$4:$C$263,2,0)</f>
        <v>69.44</v>
      </c>
      <c r="D29" s="8">
        <f>VLOOKUP(A29,[1]Sheet2!$A$4:$C$263,3,0)</f>
        <v>69.93</v>
      </c>
      <c r="E29" s="35">
        <v>62.5529981829194</v>
      </c>
      <c r="F29" s="35">
        <v>65.2994488188976</v>
      </c>
      <c r="G29" s="30">
        <v>67.6270508203281</v>
      </c>
      <c r="H29" s="30">
        <v>71.1312304921969</v>
      </c>
      <c r="I29" s="3">
        <f t="shared" si="0"/>
        <v>66.4896566349805</v>
      </c>
      <c r="J29" s="5">
        <f>RANK(I29,$I$2:$I$31)</f>
        <v>28</v>
      </c>
      <c r="K29" s="3">
        <f t="shared" si="1"/>
        <v>68.7868931036982</v>
      </c>
      <c r="L29" s="5">
        <f>RANK(K29,$K$2:$K$31)</f>
        <v>28</v>
      </c>
      <c r="M29" s="5">
        <f t="shared" si="2"/>
        <v>56</v>
      </c>
      <c r="N29" s="5">
        <f>RANK(M29,$M$2:$M$31,-1)</f>
        <v>28</v>
      </c>
    </row>
    <row r="30" s="32" customFormat="1" ht="18" customHeight="1" spans="1:14">
      <c r="A30" s="7" t="s">
        <v>70</v>
      </c>
      <c r="B30" s="33" t="s">
        <v>71</v>
      </c>
      <c r="C30" s="8">
        <f>VLOOKUP(A30,[1]Sheet2!$A$4:$C$263,2,0)</f>
        <v>74</v>
      </c>
      <c r="D30" s="8">
        <f>VLOOKUP(A30,[1]Sheet2!$A$4:$C$263,3,0)</f>
        <v>75.064</v>
      </c>
      <c r="E30" s="30">
        <v>62.444011684518</v>
      </c>
      <c r="F30" s="30">
        <v>66.5186075949367</v>
      </c>
      <c r="G30" s="30">
        <v>54.1310541310541</v>
      </c>
      <c r="H30" s="30">
        <v>62.4156324786325</v>
      </c>
      <c r="I30" s="3">
        <f t="shared" si="0"/>
        <v>62.9731067754978</v>
      </c>
      <c r="J30" s="5">
        <f>RANK(I30,$I$2:$I$31)</f>
        <v>29</v>
      </c>
      <c r="K30" s="3">
        <f t="shared" si="1"/>
        <v>67.9994133578564</v>
      </c>
      <c r="L30" s="5">
        <f>RANK(K30,$K$2:$K$31)</f>
        <v>29</v>
      </c>
      <c r="M30" s="5">
        <f t="shared" si="2"/>
        <v>58</v>
      </c>
      <c r="N30" s="5">
        <f>RANK(M30,$M$2:$M$31,-1)</f>
        <v>29</v>
      </c>
    </row>
    <row r="31" s="32" customFormat="1" ht="18" customHeight="1" spans="1:14">
      <c r="A31" s="7" t="s">
        <v>72</v>
      </c>
      <c r="B31" s="34" t="s">
        <v>73</v>
      </c>
      <c r="C31" s="8">
        <f>VLOOKUP(A31,[1]Sheet2!$A$4:$C$263,2,0)</f>
        <v>53.19</v>
      </c>
      <c r="D31" s="8">
        <f>VLOOKUP(A31,[1]Sheet2!$A$4:$C$263,3,0)</f>
        <v>62.18</v>
      </c>
      <c r="E31" s="35">
        <v>43.5695538057743</v>
      </c>
      <c r="F31" s="35">
        <v>55.1952099737533</v>
      </c>
      <c r="G31" s="30">
        <v>47.4489795918367</v>
      </c>
      <c r="H31" s="30">
        <v>59.179387755102</v>
      </c>
      <c r="I31" s="3">
        <f t="shared" si="0"/>
        <v>47.9100383434213</v>
      </c>
      <c r="J31" s="5">
        <f>RANK(I31,$I$2:$I$31)</f>
        <v>30</v>
      </c>
      <c r="K31" s="3">
        <f t="shared" si="1"/>
        <v>58.8515325762851</v>
      </c>
      <c r="L31" s="5">
        <f>RANK(K31,$K$2:$K$31)</f>
        <v>30</v>
      </c>
      <c r="M31" s="5">
        <f t="shared" si="2"/>
        <v>60</v>
      </c>
      <c r="N31" s="5">
        <f>RANK(M31,$M$2:$M$31,-1)</f>
        <v>30</v>
      </c>
    </row>
  </sheetData>
  <autoFilter xmlns:etc="http://www.wps.cn/officeDocument/2017/etCustomData" ref="A1:N31" etc:filterBottomFollowUsedRange="0">
    <sortState ref="A1:N31">
      <sortCondition ref="N1"/>
    </sortState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G19" sqref="G19"/>
    </sheetView>
  </sheetViews>
  <sheetFormatPr defaultColWidth="9" defaultRowHeight="13.5"/>
  <cols>
    <col min="1" max="14" width="11.5083333333333" customWidth="1"/>
  </cols>
  <sheetData>
    <row r="1" ht="30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ht="18" customHeight="1" spans="1:14">
      <c r="A2" s="7" t="s">
        <v>74</v>
      </c>
      <c r="B2" s="7">
        <v>21219123217</v>
      </c>
      <c r="C2" s="8">
        <f>VLOOKUP(A2,[1]Sheet2!$A$4:$C$263,2,0)</f>
        <v>100</v>
      </c>
      <c r="D2" s="8">
        <f>VLOOKUP(A2,[1]Sheet2!$A$4:$C$263,3,0)</f>
        <v>93.691</v>
      </c>
      <c r="E2" s="29">
        <v>100.5</v>
      </c>
      <c r="F2" s="29">
        <v>94.425</v>
      </c>
      <c r="G2" s="30">
        <v>96.9151670951157</v>
      </c>
      <c r="H2" s="3">
        <v>105.735100257069</v>
      </c>
      <c r="I2" s="3">
        <f t="shared" ref="I2:I28" si="0">(C2*1.1+E2*1.2+G2*1.3)/3.6</f>
        <v>99.0526992287918</v>
      </c>
      <c r="J2" s="5">
        <f>RANK(I2,$I$2:$I$31)</f>
        <v>1</v>
      </c>
      <c r="K2" s="3">
        <f t="shared" ref="K2:K28" si="1">(D2+F2+H2)/3</f>
        <v>97.9503667523563</v>
      </c>
      <c r="L2" s="5">
        <f>RANK(K2,$K$2:$K$31)</f>
        <v>3</v>
      </c>
      <c r="M2" s="5">
        <f t="shared" ref="M2:M28" si="2">J2+L2</f>
        <v>4</v>
      </c>
      <c r="N2" s="5">
        <f>RANK(M2,$M$2:$M$31,-1)</f>
        <v>1</v>
      </c>
    </row>
    <row r="3" ht="18" customHeight="1" spans="1:14">
      <c r="A3" s="7" t="s">
        <v>75</v>
      </c>
      <c r="B3" s="7">
        <v>21219122403</v>
      </c>
      <c r="C3" s="8">
        <f>VLOOKUP(A3,[1]Sheet2!$A$4:$C$263,2,0)</f>
        <v>93.57</v>
      </c>
      <c r="D3" s="8">
        <f>VLOOKUP(A3,[1]Sheet2!$A$4:$C$263,3,0)</f>
        <v>91.2</v>
      </c>
      <c r="E3" s="30">
        <v>99.6689750692521</v>
      </c>
      <c r="F3" s="30">
        <v>97.3648337950139</v>
      </c>
      <c r="G3" s="30">
        <v>100</v>
      </c>
      <c r="H3" s="3">
        <v>110.67</v>
      </c>
      <c r="I3" s="3">
        <f t="shared" si="0"/>
        <v>97.9249361341951</v>
      </c>
      <c r="J3" s="5">
        <f>RANK(I3,$I$2:$I$31)</f>
        <v>3</v>
      </c>
      <c r="K3" s="3">
        <f t="shared" si="1"/>
        <v>99.744944598338</v>
      </c>
      <c r="L3" s="5">
        <f>RANK(K3,$K$2:$K$31)</f>
        <v>1</v>
      </c>
      <c r="M3" s="5">
        <f t="shared" si="2"/>
        <v>4</v>
      </c>
      <c r="N3" s="5">
        <f>RANK(M3,$M$2:$M$31,-1)</f>
        <v>1</v>
      </c>
    </row>
    <row r="4" ht="18" customHeight="1" spans="1:14">
      <c r="A4" s="7" t="s">
        <v>76</v>
      </c>
      <c r="B4" s="7">
        <v>21219123121</v>
      </c>
      <c r="C4" s="8">
        <f>VLOOKUP(A4,[1]Sheet2!$A$4:$C$263,2,0)</f>
        <v>96.16</v>
      </c>
      <c r="D4" s="8">
        <f>VLOOKUP(A4,[1]Sheet2!$A$4:$C$263,3,0)</f>
        <v>91.264</v>
      </c>
      <c r="E4" s="29">
        <v>99.4764397905759</v>
      </c>
      <c r="F4" s="29">
        <v>94.2146858638744</v>
      </c>
      <c r="G4" s="30">
        <v>98.4575835475578</v>
      </c>
      <c r="H4" s="3">
        <v>111.939550128535</v>
      </c>
      <c r="I4" s="3">
        <f t="shared" si="0"/>
        <v>98.0951628779212</v>
      </c>
      <c r="J4" s="5">
        <f>RANK(I4,$I$2:$I$31)</f>
        <v>2</v>
      </c>
      <c r="K4" s="3">
        <f t="shared" si="1"/>
        <v>99.1394119974698</v>
      </c>
      <c r="L4" s="5">
        <f>RANK(K4,$K$2:$K$31)</f>
        <v>2</v>
      </c>
      <c r="M4" s="5">
        <f t="shared" si="2"/>
        <v>4</v>
      </c>
      <c r="N4" s="5">
        <f>RANK(M4,$M$2:$M$31,-1)</f>
        <v>1</v>
      </c>
    </row>
    <row r="5" ht="18" customHeight="1" spans="1:14">
      <c r="A5" s="7" t="s">
        <v>77</v>
      </c>
      <c r="B5" s="7">
        <v>21219122525</v>
      </c>
      <c r="C5" s="8">
        <f>VLOOKUP(A5,[1]Sheet2!$A$4:$C$263,2,0)</f>
        <v>94.87</v>
      </c>
      <c r="D5" s="8">
        <f>VLOOKUP(A5,[1]Sheet2!$A$4:$C$263,3,0)</f>
        <v>91.9855</v>
      </c>
      <c r="E5" s="30">
        <v>100.445983379501</v>
      </c>
      <c r="F5" s="30">
        <v>94.7248891966759</v>
      </c>
      <c r="G5" s="30">
        <v>93.4170194132243</v>
      </c>
      <c r="H5" s="3">
        <v>106.37</v>
      </c>
      <c r="I5" s="3">
        <f t="shared" si="0"/>
        <v>96.2039736923869</v>
      </c>
      <c r="J5" s="5">
        <f>RANK(I5,$I$2:$I$31)</f>
        <v>4</v>
      </c>
      <c r="K5" s="3">
        <f t="shared" si="1"/>
        <v>97.6934630655586</v>
      </c>
      <c r="L5" s="5">
        <f>RANK(K5,$K$2:$K$31)</f>
        <v>4</v>
      </c>
      <c r="M5" s="5">
        <f t="shared" si="2"/>
        <v>8</v>
      </c>
      <c r="N5" s="5">
        <f>RANK(M5,$M$2:$M$31,-1)</f>
        <v>4</v>
      </c>
    </row>
    <row r="6" ht="18" customHeight="1" spans="1:14">
      <c r="A6" s="7" t="s">
        <v>78</v>
      </c>
      <c r="B6" s="7">
        <v>21219123227</v>
      </c>
      <c r="C6" s="8">
        <f>VLOOKUP(A6,[1]Sheet2!$A$4:$C$263,2,0)</f>
        <v>91.2568306010929</v>
      </c>
      <c r="D6" s="8">
        <f>VLOOKUP(A6,[1]Sheet2!$A$4:$C$263,3,0)</f>
        <v>86.3769398907104</v>
      </c>
      <c r="E6" s="29">
        <v>88.7434554973822</v>
      </c>
      <c r="F6" s="29">
        <v>84.5932460732984</v>
      </c>
      <c r="G6" s="30">
        <v>95.8868894601543</v>
      </c>
      <c r="H6" s="3">
        <v>102.256133676093</v>
      </c>
      <c r="I6" s="3">
        <f t="shared" si="0"/>
        <v>92.0910045989615</v>
      </c>
      <c r="J6" s="5">
        <f>RANK(I6,$I$2:$I$31)</f>
        <v>6</v>
      </c>
      <c r="K6" s="3">
        <f t="shared" si="1"/>
        <v>91.0754398800339</v>
      </c>
      <c r="L6" s="5">
        <f>RANK(K6,$K$2:$K$31)</f>
        <v>5</v>
      </c>
      <c r="M6" s="5">
        <f t="shared" si="2"/>
        <v>11</v>
      </c>
      <c r="N6" s="5">
        <f>RANK(M6,$M$2:$M$31,-1)</f>
        <v>5</v>
      </c>
    </row>
    <row r="7" ht="18" customHeight="1" spans="1:14">
      <c r="A7" s="7" t="s">
        <v>79</v>
      </c>
      <c r="B7" s="7">
        <v>21219122416</v>
      </c>
      <c r="C7" s="8">
        <f>VLOOKUP(A7,[1]Sheet2!$A$4:$C$263,2,0)</f>
        <v>93.83</v>
      </c>
      <c r="D7" s="8">
        <f>VLOOKUP(A7,[1]Sheet2!$A$4:$C$263,3,0)</f>
        <v>89.15</v>
      </c>
      <c r="E7" s="30">
        <v>98.0069252077562</v>
      </c>
      <c r="F7" s="30">
        <v>90.5695013850416</v>
      </c>
      <c r="G7" s="30">
        <v>85.6079404466501</v>
      </c>
      <c r="H7" s="3">
        <v>84.26</v>
      </c>
      <c r="I7" s="3">
        <f t="shared" si="0"/>
        <v>92.2532313416535</v>
      </c>
      <c r="J7" s="5">
        <f>RANK(I7,$I$2:$I$31)</f>
        <v>5</v>
      </c>
      <c r="K7" s="3">
        <f t="shared" si="1"/>
        <v>87.9931671283472</v>
      </c>
      <c r="L7" s="5">
        <f>RANK(K7,$K$2:$K$31)</f>
        <v>7</v>
      </c>
      <c r="M7" s="5">
        <f t="shared" si="2"/>
        <v>12</v>
      </c>
      <c r="N7" s="5">
        <f>RANK(M7,$M$2:$M$31,-1)</f>
        <v>6</v>
      </c>
    </row>
    <row r="8" ht="18" customHeight="1" spans="1:14">
      <c r="A8" s="7" t="s">
        <v>80</v>
      </c>
      <c r="B8" s="7">
        <v>21219122305</v>
      </c>
      <c r="C8" s="8">
        <f>VLOOKUP(A8,[1]Sheet2!$A$4:$C$263,2,0)</f>
        <v>84.08</v>
      </c>
      <c r="D8" s="8">
        <f>VLOOKUP(A8,[1]Sheet2!$A$4:$C$263,3,0)</f>
        <v>87.66</v>
      </c>
      <c r="E8" s="30">
        <v>100</v>
      </c>
      <c r="F8" s="30">
        <v>91.285</v>
      </c>
      <c r="G8" s="30">
        <v>91.0669975186104</v>
      </c>
      <c r="H8" s="3">
        <v>92.52</v>
      </c>
      <c r="I8" s="3">
        <f t="shared" si="0"/>
        <v>91.9097491039426</v>
      </c>
      <c r="J8" s="5">
        <f>RANK(I8,$I$2:$I$31)</f>
        <v>7</v>
      </c>
      <c r="K8" s="3">
        <f t="shared" si="1"/>
        <v>90.4883333333333</v>
      </c>
      <c r="L8" s="5">
        <f>RANK(K8,$K$2:$K$31)</f>
        <v>6</v>
      </c>
      <c r="M8" s="5">
        <f t="shared" si="2"/>
        <v>13</v>
      </c>
      <c r="N8" s="5">
        <f>RANK(M8,$M$2:$M$31,-1)</f>
        <v>7</v>
      </c>
    </row>
    <row r="9" ht="18" customHeight="1" spans="1:14">
      <c r="A9" s="7" t="s">
        <v>81</v>
      </c>
      <c r="B9" s="7">
        <v>21219122215</v>
      </c>
      <c r="C9" s="8">
        <f>VLOOKUP(A9,[1]Sheet2!$A$4:$C$263,2,0)</f>
        <v>91.45</v>
      </c>
      <c r="D9" s="8">
        <f>VLOOKUP(A9,[1]Sheet2!$A$4:$C$263,3,0)</f>
        <v>86.97</v>
      </c>
      <c r="E9" s="30">
        <v>94.1288088642659</v>
      </c>
      <c r="F9" s="30">
        <v>86.9187257617729</v>
      </c>
      <c r="G9" s="30">
        <v>89.52464360434</v>
      </c>
      <c r="H9" s="3">
        <v>85.27</v>
      </c>
      <c r="I9" s="3">
        <f t="shared" si="0"/>
        <v>91.647668700767</v>
      </c>
      <c r="J9" s="5">
        <f>RANK(I9,$I$2:$I$31)</f>
        <v>8</v>
      </c>
      <c r="K9" s="3">
        <f t="shared" si="1"/>
        <v>86.386241920591</v>
      </c>
      <c r="L9" s="5">
        <f>RANK(K9,$K$2:$K$31)</f>
        <v>9</v>
      </c>
      <c r="M9" s="5">
        <f t="shared" si="2"/>
        <v>17</v>
      </c>
      <c r="N9" s="5">
        <f>RANK(M9,$M$2:$M$31,-1)</f>
        <v>8</v>
      </c>
    </row>
    <row r="10" ht="18" customHeight="1" spans="1:14">
      <c r="A10" s="7" t="s">
        <v>82</v>
      </c>
      <c r="B10" s="7">
        <v>21219123315</v>
      </c>
      <c r="C10" s="8">
        <f>VLOOKUP(A10,[1]Sheet2!$A$4:$C$263,2,0)</f>
        <v>83</v>
      </c>
      <c r="D10" s="8">
        <f>VLOOKUP(A10,[1]Sheet2!$A$4:$C$263,3,0)</f>
        <v>82.45</v>
      </c>
      <c r="E10" s="29">
        <v>97.0968586387435</v>
      </c>
      <c r="F10" s="29">
        <v>89.9629581151833</v>
      </c>
      <c r="G10" s="30">
        <v>92.8020565552699</v>
      </c>
      <c r="H10" s="3">
        <v>86.2232339331619</v>
      </c>
      <c r="I10" s="3">
        <f t="shared" si="0"/>
        <v>91.2385844134286</v>
      </c>
      <c r="J10" s="5">
        <f>RANK(I10,$I$2:$I$31)</f>
        <v>9</v>
      </c>
      <c r="K10" s="3">
        <f t="shared" si="1"/>
        <v>86.2120640161151</v>
      </c>
      <c r="L10" s="5">
        <f>RANK(K10,$K$2:$K$31)</f>
        <v>10</v>
      </c>
      <c r="M10" s="5">
        <f t="shared" si="2"/>
        <v>19</v>
      </c>
      <c r="N10" s="5">
        <f>RANK(M10,$M$2:$M$31,-1)</f>
        <v>9</v>
      </c>
    </row>
    <row r="11" ht="18" customHeight="1" spans="1:14">
      <c r="A11" s="7" t="s">
        <v>83</v>
      </c>
      <c r="B11" s="7">
        <v>21219122101</v>
      </c>
      <c r="C11" s="8">
        <f>VLOOKUP(A11,[1]Sheet2!$A$4:$C$263,2,0)</f>
        <v>91.47</v>
      </c>
      <c r="D11" s="8">
        <f>VLOOKUP(A11,[1]Sheet2!$A$4:$C$263,3,0)</f>
        <v>88.95</v>
      </c>
      <c r="E11" s="30">
        <v>90.8587257617728</v>
      </c>
      <c r="F11" s="30">
        <v>85.9131717451524</v>
      </c>
      <c r="G11" s="30">
        <v>90.02464360434</v>
      </c>
      <c r="H11" s="3">
        <v>84.78</v>
      </c>
      <c r="I11" s="3">
        <f t="shared" si="0"/>
        <v>90.7443076666026</v>
      </c>
      <c r="J11" s="5">
        <f>RANK(I11,$I$2:$I$31)</f>
        <v>11</v>
      </c>
      <c r="K11" s="3">
        <f t="shared" si="1"/>
        <v>86.5477239150508</v>
      </c>
      <c r="L11" s="5">
        <f>RANK(K11,$K$2:$K$31)</f>
        <v>8</v>
      </c>
      <c r="M11" s="5">
        <f t="shared" si="2"/>
        <v>19</v>
      </c>
      <c r="N11" s="5">
        <f>RANK(M11,$M$2:$M$31,-1)</f>
        <v>9</v>
      </c>
    </row>
    <row r="12" ht="18" customHeight="1" spans="1:14">
      <c r="A12" s="7" t="s">
        <v>84</v>
      </c>
      <c r="B12" s="7">
        <v>21219123422</v>
      </c>
      <c r="C12" s="8">
        <f>VLOOKUP(A12,[1]Sheet2!$A$4:$C$263,2,0)</f>
        <v>88.01</v>
      </c>
      <c r="D12" s="8">
        <f>VLOOKUP(A12,[1]Sheet2!$A$4:$C$263,3,0)</f>
        <v>84.096</v>
      </c>
      <c r="E12" s="29">
        <v>91.5994764397906</v>
      </c>
      <c r="F12" s="29">
        <v>86.5996596858639</v>
      </c>
      <c r="G12" s="30">
        <v>92.2879177377892</v>
      </c>
      <c r="H12" s="3">
        <v>85.7307506426735</v>
      </c>
      <c r="I12" s="3">
        <f t="shared" si="0"/>
        <v>90.7512957741318</v>
      </c>
      <c r="J12" s="5">
        <f>RANK(I12,$I$2:$I$31)</f>
        <v>10</v>
      </c>
      <c r="K12" s="3">
        <f t="shared" si="1"/>
        <v>85.4754701095125</v>
      </c>
      <c r="L12" s="5">
        <f>RANK(K12,$K$2:$K$31)</f>
        <v>11</v>
      </c>
      <c r="M12" s="5">
        <f t="shared" si="2"/>
        <v>21</v>
      </c>
      <c r="N12" s="5">
        <f>RANK(M12,$M$2:$M$31,-1)</f>
        <v>11</v>
      </c>
    </row>
    <row r="13" ht="18" customHeight="1" spans="1:14">
      <c r="A13" s="7" t="s">
        <v>85</v>
      </c>
      <c r="B13" s="7">
        <v>21219122116</v>
      </c>
      <c r="C13" s="8">
        <f>VLOOKUP(A13,[1]Sheet2!$A$4:$C$263,2,0)</f>
        <v>90.13</v>
      </c>
      <c r="D13" s="8">
        <f>VLOOKUP(A13,[1]Sheet2!$A$4:$C$263,3,0)</f>
        <v>85.43</v>
      </c>
      <c r="E13" s="30">
        <v>93.6288088642659</v>
      </c>
      <c r="F13" s="30">
        <v>88.2287257617729</v>
      </c>
      <c r="G13" s="30">
        <v>86.6188147715662</v>
      </c>
      <c r="H13" s="3">
        <v>82.28</v>
      </c>
      <c r="I13" s="3">
        <f t="shared" si="0"/>
        <v>90.0283416222653</v>
      </c>
      <c r="J13" s="5">
        <f>RANK(I13,$I$2:$I$31)</f>
        <v>12</v>
      </c>
      <c r="K13" s="3">
        <f t="shared" si="1"/>
        <v>85.3129085872576</v>
      </c>
      <c r="L13" s="5">
        <f>RANK(K13,$K$2:$K$31)</f>
        <v>12</v>
      </c>
      <c r="M13" s="5">
        <f t="shared" si="2"/>
        <v>24</v>
      </c>
      <c r="N13" s="5">
        <f>RANK(M13,$M$2:$M$31,-1)</f>
        <v>12</v>
      </c>
    </row>
    <row r="14" ht="18" customHeight="1" spans="1:14">
      <c r="A14" s="7" t="s">
        <v>86</v>
      </c>
      <c r="B14" s="7">
        <v>21219122521</v>
      </c>
      <c r="C14" s="8">
        <f>VLOOKUP(A14,[1]Sheet2!$A$4:$C$263,2,0)</f>
        <v>90</v>
      </c>
      <c r="D14" s="8">
        <f>VLOOKUP(A14,[1]Sheet2!$A$4:$C$263,3,0)</f>
        <v>85.58</v>
      </c>
      <c r="E14" s="30">
        <v>93.6288088642659</v>
      </c>
      <c r="F14" s="30">
        <v>87.8187257617729</v>
      </c>
      <c r="G14" s="30">
        <v>85.8560794044665</v>
      </c>
      <c r="H14" s="3">
        <v>81.86</v>
      </c>
      <c r="I14" s="3">
        <f t="shared" si="0"/>
        <v>89.713187184146</v>
      </c>
      <c r="J14" s="5">
        <f>RANK(I14,$I$2:$I$31)</f>
        <v>13</v>
      </c>
      <c r="K14" s="3">
        <f t="shared" si="1"/>
        <v>85.086241920591</v>
      </c>
      <c r="L14" s="5">
        <f>RANK(K14,$K$2:$K$31)</f>
        <v>14</v>
      </c>
      <c r="M14" s="5">
        <f t="shared" si="2"/>
        <v>27</v>
      </c>
      <c r="N14" s="5">
        <f>RANK(M14,$M$2:$M$31,-1)</f>
        <v>13</v>
      </c>
    </row>
    <row r="15" ht="18" customHeight="1" spans="1:14">
      <c r="A15" s="7" t="s">
        <v>87</v>
      </c>
      <c r="B15" s="7">
        <v>21219122106</v>
      </c>
      <c r="C15" s="8">
        <f>VLOOKUP(A15,[1]Sheet2!$A$4:$C$263,2,0)</f>
        <v>94.1</v>
      </c>
      <c r="D15" s="8">
        <f>VLOOKUP(A15,[1]Sheet2!$A$4:$C$263,3,0)</f>
        <v>89.67</v>
      </c>
      <c r="E15" s="30">
        <v>91.7323673556361</v>
      </c>
      <c r="F15" s="30">
        <v>86.3360387811634</v>
      </c>
      <c r="G15" s="30">
        <v>81.496618498516</v>
      </c>
      <c r="H15" s="3">
        <v>79.68</v>
      </c>
      <c r="I15" s="3">
        <f t="shared" si="0"/>
        <v>88.7595680207872</v>
      </c>
      <c r="J15" s="5">
        <f>RANK(I15,$I$2:$I$31)</f>
        <v>15</v>
      </c>
      <c r="K15" s="3">
        <f t="shared" si="1"/>
        <v>85.2286795937211</v>
      </c>
      <c r="L15" s="5">
        <f>RANK(K15,$K$2:$K$31)</f>
        <v>13</v>
      </c>
      <c r="M15" s="5">
        <f t="shared" si="2"/>
        <v>28</v>
      </c>
      <c r="N15" s="5">
        <f>RANK(M15,$M$2:$M$31,-1)</f>
        <v>14</v>
      </c>
    </row>
    <row r="16" ht="18" customHeight="1" spans="1:14">
      <c r="A16" s="7" t="s">
        <v>88</v>
      </c>
      <c r="B16" s="7">
        <v>21219122120</v>
      </c>
      <c r="C16" s="8">
        <f>VLOOKUP(A16,[1]Sheet2!$A$4:$C$263,2,0)</f>
        <v>88.8</v>
      </c>
      <c r="D16" s="8">
        <f>VLOOKUP(A16,[1]Sheet2!$A$4:$C$263,3,0)</f>
        <v>84.62</v>
      </c>
      <c r="E16" s="30">
        <v>93.3518005540166</v>
      </c>
      <c r="F16" s="30">
        <v>87.5786703601108</v>
      </c>
      <c r="G16" s="30">
        <v>85.5154965211891</v>
      </c>
      <c r="H16" s="3">
        <v>81.95</v>
      </c>
      <c r="I16" s="3">
        <f t="shared" si="0"/>
        <v>89.1311961506572</v>
      </c>
      <c r="J16" s="5">
        <f>RANK(I16,$I$2:$I$31)</f>
        <v>14</v>
      </c>
      <c r="K16" s="3">
        <f t="shared" si="1"/>
        <v>84.7162234533703</v>
      </c>
      <c r="L16" s="5">
        <f>RANK(K16,$K$2:$K$31)</f>
        <v>15</v>
      </c>
      <c r="M16" s="5">
        <f t="shared" si="2"/>
        <v>29</v>
      </c>
      <c r="N16" s="5">
        <f>RANK(M16,$M$2:$M$31,-1)</f>
        <v>15</v>
      </c>
    </row>
    <row r="17" ht="18" customHeight="1" spans="1:14">
      <c r="A17" s="7" t="s">
        <v>89</v>
      </c>
      <c r="B17" s="7">
        <v>21219122122</v>
      </c>
      <c r="C17" s="8">
        <f>VLOOKUP(A17,[1]Sheet2!$A$4:$C$263,2,0)</f>
        <v>84.53</v>
      </c>
      <c r="D17" s="8">
        <f>VLOOKUP(A17,[1]Sheet2!$A$4:$C$263,3,0)</f>
        <v>82.05</v>
      </c>
      <c r="E17" s="30">
        <v>92.2437673130194</v>
      </c>
      <c r="F17" s="30">
        <v>86.9284487534626</v>
      </c>
      <c r="G17" s="30">
        <v>84.6153846153846</v>
      </c>
      <c r="H17" s="3">
        <v>82.68</v>
      </c>
      <c r="I17" s="3">
        <f t="shared" si="0"/>
        <v>87.1320891043398</v>
      </c>
      <c r="J17" s="5">
        <f>RANK(I17,$I$2:$I$31)</f>
        <v>16</v>
      </c>
      <c r="K17" s="3">
        <f t="shared" si="1"/>
        <v>83.8861495844875</v>
      </c>
      <c r="L17" s="5">
        <f>RANK(K17,$K$2:$K$31)</f>
        <v>17</v>
      </c>
      <c r="M17" s="5">
        <f t="shared" si="2"/>
        <v>33</v>
      </c>
      <c r="N17" s="5">
        <f>RANK(M17,$M$2:$M$31,-1)</f>
        <v>16</v>
      </c>
    </row>
    <row r="18" ht="18" customHeight="1" spans="1:14">
      <c r="A18" s="7" t="s">
        <v>90</v>
      </c>
      <c r="B18" s="7">
        <v>21219123225</v>
      </c>
      <c r="C18" s="8">
        <f>VLOOKUP(A18,[1]Sheet2!$A$4:$C$263,2,0)</f>
        <v>77.5956284153005</v>
      </c>
      <c r="D18" s="8">
        <f>VLOOKUP(A18,[1]Sheet2!$A$4:$C$263,3,0)</f>
        <v>77.4221584699453</v>
      </c>
      <c r="E18" s="29">
        <v>69.1099476439791</v>
      </c>
      <c r="F18" s="29">
        <v>68.7564659685864</v>
      </c>
      <c r="G18" s="30">
        <v>100</v>
      </c>
      <c r="H18" s="3">
        <v>107.613</v>
      </c>
      <c r="I18" s="3">
        <f t="shared" si="0"/>
        <v>82.8575356748904</v>
      </c>
      <c r="J18" s="5">
        <f>RANK(I18,$I$2:$I$31)</f>
        <v>18</v>
      </c>
      <c r="K18" s="3">
        <f t="shared" si="1"/>
        <v>84.5972081461773</v>
      </c>
      <c r="L18" s="5">
        <f>RANK(K18,$K$2:$K$31)</f>
        <v>16</v>
      </c>
      <c r="M18" s="5">
        <f t="shared" si="2"/>
        <v>34</v>
      </c>
      <c r="N18" s="5">
        <f>RANK(M18,$M$2:$M$31,-1)</f>
        <v>17</v>
      </c>
    </row>
    <row r="19" ht="18" customHeight="1" spans="1:14">
      <c r="A19" s="7" t="s">
        <v>91</v>
      </c>
      <c r="B19" s="7">
        <v>21219123128</v>
      </c>
      <c r="C19" s="8">
        <f>VLOOKUP(A19,[1]Sheet2!$A$4:$C$263,2,0)</f>
        <v>86.19</v>
      </c>
      <c r="D19" s="8">
        <f>VLOOKUP(A19,[1]Sheet2!$A$4:$C$263,3,0)</f>
        <v>82.944</v>
      </c>
      <c r="E19" s="29">
        <v>86.9109947643979</v>
      </c>
      <c r="F19" s="29">
        <v>83.0371465968586</v>
      </c>
      <c r="G19" s="30">
        <v>78.9203084832905</v>
      </c>
      <c r="H19" s="3">
        <v>77.3741850899743</v>
      </c>
      <c r="I19" s="3">
        <f t="shared" si="0"/>
        <v>83.8051652070987</v>
      </c>
      <c r="J19" s="5">
        <f>RANK(I19,$I$2:$I$31)</f>
        <v>17</v>
      </c>
      <c r="K19" s="3">
        <f t="shared" si="1"/>
        <v>81.118443895611</v>
      </c>
      <c r="L19" s="5">
        <f>RANK(K19,$K$2:$K$31)</f>
        <v>19</v>
      </c>
      <c r="M19" s="5">
        <f t="shared" si="2"/>
        <v>36</v>
      </c>
      <c r="N19" s="5">
        <f>RANK(M19,$M$2:$M$31,-1)</f>
        <v>18</v>
      </c>
    </row>
    <row r="20" ht="18" customHeight="1" spans="1:14">
      <c r="A20" s="7" t="s">
        <v>92</v>
      </c>
      <c r="B20" s="7">
        <v>21219123303</v>
      </c>
      <c r="C20" s="8">
        <f>VLOOKUP(A20,[1]Sheet2!$A$4:$C$263,2,0)</f>
        <v>74.5</v>
      </c>
      <c r="D20" s="8">
        <f>VLOOKUP(A20,[1]Sheet2!$A$4:$C$263,3,0)</f>
        <v>75.429</v>
      </c>
      <c r="E20" s="29">
        <v>72.5130890052356</v>
      </c>
      <c r="F20" s="29">
        <v>70.9285078534031</v>
      </c>
      <c r="G20" s="30">
        <v>93.0591259640103</v>
      </c>
      <c r="H20" s="3">
        <v>101.129475578406</v>
      </c>
      <c r="I20" s="3">
        <f t="shared" si="0"/>
        <v>80.5396029331934</v>
      </c>
      <c r="J20" s="5">
        <f>RANK(I20,$I$2:$I$31)</f>
        <v>20</v>
      </c>
      <c r="K20" s="3">
        <f t="shared" si="1"/>
        <v>82.4956611439364</v>
      </c>
      <c r="L20" s="5">
        <f>RANK(K20,$K$2:$K$31)</f>
        <v>18</v>
      </c>
      <c r="M20" s="5">
        <f t="shared" si="2"/>
        <v>38</v>
      </c>
      <c r="N20" s="5">
        <f>RANK(M20,$M$2:$M$31,-1)</f>
        <v>19</v>
      </c>
    </row>
    <row r="21" ht="18" customHeight="1" spans="1:14">
      <c r="A21" s="7" t="s">
        <v>93</v>
      </c>
      <c r="B21" s="7">
        <v>21219122228</v>
      </c>
      <c r="C21" s="8">
        <f>VLOOKUP(A21,[1]Sheet2!$A$4:$C$263,2,0)</f>
        <v>83.66</v>
      </c>
      <c r="D21" s="8">
        <f>VLOOKUP(A21,[1]Sheet2!$A$4:$C$263,3,0)</f>
        <v>81.77</v>
      </c>
      <c r="E21" s="30">
        <v>83.6565096952909</v>
      </c>
      <c r="F21" s="30">
        <v>79.1567313019391</v>
      </c>
      <c r="G21" s="30">
        <v>75.1861042183623</v>
      </c>
      <c r="H21" s="3">
        <v>75.37</v>
      </c>
      <c r="I21" s="3">
        <f t="shared" si="0"/>
        <v>80.59881864395</v>
      </c>
      <c r="J21" s="5">
        <f>RANK(I21,$I$2:$I$31)</f>
        <v>19</v>
      </c>
      <c r="K21" s="3">
        <f t="shared" si="1"/>
        <v>78.7655771006464</v>
      </c>
      <c r="L21" s="5">
        <f>RANK(K21,$K$2:$K$31)</f>
        <v>20</v>
      </c>
      <c r="M21" s="5">
        <f t="shared" si="2"/>
        <v>39</v>
      </c>
      <c r="N21" s="5">
        <f>RANK(M21,$M$2:$M$31,-1)</f>
        <v>20</v>
      </c>
    </row>
    <row r="22" ht="18" customHeight="1" spans="1:14">
      <c r="A22" s="7" t="s">
        <v>94</v>
      </c>
      <c r="B22" s="7">
        <v>21219122316</v>
      </c>
      <c r="C22" s="8">
        <f>VLOOKUP(A22,[1]Sheet2!$A$4:$C$263,2,0)</f>
        <v>74.72</v>
      </c>
      <c r="D22" s="8">
        <f>VLOOKUP(A22,[1]Sheet2!$A$4:$C$263,3,0)</f>
        <v>76.29</v>
      </c>
      <c r="E22" s="30">
        <v>74.1130406989133</v>
      </c>
      <c r="F22" s="30">
        <v>73.3284764542936</v>
      </c>
      <c r="G22" s="30">
        <v>77.4193548387097</v>
      </c>
      <c r="H22" s="3">
        <v>76.89</v>
      </c>
      <c r="I22" s="3">
        <f t="shared" si="0"/>
        <v>75.4924472580607</v>
      </c>
      <c r="J22" s="5">
        <f>RANK(I22,$I$2:$I$31)</f>
        <v>21</v>
      </c>
      <c r="K22" s="3">
        <f t="shared" si="1"/>
        <v>75.5028254847645</v>
      </c>
      <c r="L22" s="5">
        <f>RANK(K22,$K$2:$K$31)</f>
        <v>21</v>
      </c>
      <c r="M22" s="5">
        <f t="shared" si="2"/>
        <v>42</v>
      </c>
      <c r="N22" s="5">
        <f>RANK(M22,$M$2:$M$31,-1)</f>
        <v>21</v>
      </c>
    </row>
    <row r="23" ht="18" customHeight="1" spans="1:14">
      <c r="A23" s="7" t="s">
        <v>95</v>
      </c>
      <c r="B23" s="7">
        <v>21219122203</v>
      </c>
      <c r="C23" s="8">
        <f>VLOOKUP(A23,[1]Sheet2!$A$4:$C$263,2,0)</f>
        <v>72.5388601036269</v>
      </c>
      <c r="D23" s="8">
        <f>VLOOKUP(A23,[1]Sheet2!$A$4:$C$263,3,0)</f>
        <v>72.9202590673575</v>
      </c>
      <c r="E23" s="30">
        <v>74.5152354570637</v>
      </c>
      <c r="F23" s="30">
        <v>73.8799030470914</v>
      </c>
      <c r="G23" s="30">
        <v>77.667493796526</v>
      </c>
      <c r="H23" s="3">
        <v>77.21</v>
      </c>
      <c r="I23" s="3">
        <f t="shared" si="0"/>
        <v>75.0496584994305</v>
      </c>
      <c r="J23" s="5">
        <f>RANK(I23,$I$2:$I$31)</f>
        <v>22</v>
      </c>
      <c r="K23" s="3">
        <f t="shared" si="1"/>
        <v>74.6700540381496</v>
      </c>
      <c r="L23" s="5">
        <f>RANK(K23,$K$2:$K$31)</f>
        <v>22</v>
      </c>
      <c r="M23" s="5">
        <f t="shared" si="2"/>
        <v>44</v>
      </c>
      <c r="N23" s="5">
        <f>RANK(M23,$M$2:$M$31,-1)</f>
        <v>22</v>
      </c>
    </row>
    <row r="24" ht="18" customHeight="1" spans="1:14">
      <c r="A24" s="7" t="s">
        <v>96</v>
      </c>
      <c r="B24" s="7">
        <v>21219122323</v>
      </c>
      <c r="C24" s="8">
        <f>VLOOKUP(A24,[1]Sheet2!$A$4:$C$263,2,0)</f>
        <v>69.56</v>
      </c>
      <c r="D24" s="8">
        <f>VLOOKUP(A24,[1]Sheet2!$A$4:$C$263,3,0)</f>
        <v>73.6</v>
      </c>
      <c r="E24" s="30">
        <v>73.4072022160665</v>
      </c>
      <c r="F24" s="30">
        <v>71.6746814404432</v>
      </c>
      <c r="G24" s="30">
        <v>75.1861042183623</v>
      </c>
      <c r="H24" s="3">
        <v>75.47</v>
      </c>
      <c r="I24" s="3">
        <f t="shared" si="0"/>
        <v>72.8740494842086</v>
      </c>
      <c r="J24" s="5">
        <f>RANK(I24,$I$2:$I$31)</f>
        <v>23</v>
      </c>
      <c r="K24" s="3">
        <f t="shared" si="1"/>
        <v>73.5815604801477</v>
      </c>
      <c r="L24" s="5">
        <f>RANK(K24,$K$2:$K$31)</f>
        <v>23</v>
      </c>
      <c r="M24" s="5">
        <f t="shared" si="2"/>
        <v>46</v>
      </c>
      <c r="N24" s="5">
        <f>RANK(M24,$M$2:$M$31,-1)</f>
        <v>23</v>
      </c>
    </row>
    <row r="25" ht="18" customHeight="1" spans="1:14">
      <c r="A25" s="7" t="s">
        <v>97</v>
      </c>
      <c r="B25" s="16">
        <v>21219123424</v>
      </c>
      <c r="C25" s="8">
        <f>VLOOKUP(A25,[1]Sheet2!$A$4:$C$263,2,0)</f>
        <v>80.87</v>
      </c>
      <c r="D25" s="8">
        <f>VLOOKUP(A25,[1]Sheet2!$A$4:$C$263,3,0)</f>
        <v>79.476</v>
      </c>
      <c r="E25" s="29">
        <v>73.8219895287958</v>
      </c>
      <c r="F25" s="29">
        <v>72.8242931937173</v>
      </c>
      <c r="G25" s="30">
        <v>62.4678663239075</v>
      </c>
      <c r="H25" s="3">
        <v>68.0587197943445</v>
      </c>
      <c r="I25" s="3">
        <f t="shared" si="0"/>
        <v>71.8754482376763</v>
      </c>
      <c r="J25" s="5">
        <f>RANK(I25,$I$2:$I$31)</f>
        <v>24</v>
      </c>
      <c r="K25" s="3">
        <f t="shared" si="1"/>
        <v>73.4530043293539</v>
      </c>
      <c r="L25" s="5">
        <f>RANK(K25,$K$2:$K$31)</f>
        <v>24</v>
      </c>
      <c r="M25" s="5">
        <f t="shared" si="2"/>
        <v>48</v>
      </c>
      <c r="N25" s="5">
        <f>RANK(M25,$M$2:$M$31,-1)</f>
        <v>24</v>
      </c>
    </row>
    <row r="26" ht="18" customHeight="1" spans="1:14">
      <c r="A26" s="7" t="s">
        <v>98</v>
      </c>
      <c r="B26" s="7">
        <v>21219122405</v>
      </c>
      <c r="C26" s="8">
        <f>VLOOKUP(A26,[1]Sheet2!$A$4:$C$263,2,0)</f>
        <v>77.21</v>
      </c>
      <c r="D26" s="8">
        <f>VLOOKUP(A26,[1]Sheet2!$A$4:$C$263,3,0)</f>
        <v>77.17</v>
      </c>
      <c r="E26" s="30">
        <v>68.9750692520776</v>
      </c>
      <c r="F26" s="30">
        <v>68.7387950138504</v>
      </c>
      <c r="G26" s="30">
        <v>69.0896706076972</v>
      </c>
      <c r="H26" s="3">
        <v>71.84</v>
      </c>
      <c r="I26" s="3">
        <f t="shared" si="0"/>
        <v>71.5326819145832</v>
      </c>
      <c r="J26" s="5">
        <f>RANK(I26,$I$2:$I$31)</f>
        <v>25</v>
      </c>
      <c r="K26" s="3">
        <f t="shared" si="1"/>
        <v>72.5829316712835</v>
      </c>
      <c r="L26" s="5">
        <f>RANK(K26,$K$2:$K$31)</f>
        <v>25</v>
      </c>
      <c r="M26" s="5">
        <f t="shared" si="2"/>
        <v>50</v>
      </c>
      <c r="N26" s="5">
        <f>RANK(M26,$M$2:$M$31,-1)</f>
        <v>25</v>
      </c>
    </row>
    <row r="27" ht="18" customHeight="1" spans="1:14">
      <c r="A27" s="7" t="s">
        <v>99</v>
      </c>
      <c r="B27" s="16">
        <v>21219123419</v>
      </c>
      <c r="C27" s="8">
        <f>VLOOKUP(A27,[1]Sheet2!$A$4:$C$263,2,0)</f>
        <v>60.71</v>
      </c>
      <c r="D27" s="8">
        <f>VLOOKUP(A27,[1]Sheet2!$A$4:$C$263,3,0)</f>
        <v>66.48</v>
      </c>
      <c r="E27" s="29">
        <v>68.0628272251309</v>
      </c>
      <c r="F27" s="29">
        <v>71.1258376963351</v>
      </c>
      <c r="G27" s="30">
        <v>48.8431876606684</v>
      </c>
      <c r="H27" s="3">
        <v>59.617912596401</v>
      </c>
      <c r="I27" s="3">
        <f t="shared" si="0"/>
        <v>58.8757046191739</v>
      </c>
      <c r="J27" s="5">
        <f>RANK(I27,$I$2:$I$31)</f>
        <v>27</v>
      </c>
      <c r="K27" s="3">
        <f t="shared" si="1"/>
        <v>65.7412500975787</v>
      </c>
      <c r="L27" s="5">
        <f>RANK(K27,$K$2:$K$31)</f>
        <v>26</v>
      </c>
      <c r="M27" s="5">
        <f t="shared" si="2"/>
        <v>53</v>
      </c>
      <c r="N27" s="5">
        <f>RANK(M27,$M$2:$M$31,-1)</f>
        <v>26</v>
      </c>
    </row>
    <row r="28" ht="18" customHeight="1" spans="1:14">
      <c r="A28" s="7" t="s">
        <v>100</v>
      </c>
      <c r="B28" s="7">
        <v>21219122414</v>
      </c>
      <c r="C28" s="8">
        <f>VLOOKUP(A28,[1]Sheet2!$A$4:$C$263,2,0)</f>
        <v>64.08</v>
      </c>
      <c r="D28" s="8">
        <f>VLOOKUP(A28,[1]Sheet2!$A$4:$C$263,3,0)</f>
        <v>66.65</v>
      </c>
      <c r="E28" s="30">
        <v>60.1960366503303</v>
      </c>
      <c r="F28" s="30">
        <v>62.8924238227147</v>
      </c>
      <c r="G28" s="30">
        <v>60.7940446650124</v>
      </c>
      <c r="H28" s="3">
        <v>66.83</v>
      </c>
      <c r="I28" s="3">
        <f t="shared" si="0"/>
        <v>61.5987505680312</v>
      </c>
      <c r="J28" s="5">
        <f>RANK(I28,$I$2:$I$31)</f>
        <v>26</v>
      </c>
      <c r="K28" s="3">
        <f t="shared" si="1"/>
        <v>65.4574746075716</v>
      </c>
      <c r="L28" s="5">
        <f>RANK(K28,$K$2:$K$31)</f>
        <v>27</v>
      </c>
      <c r="M28" s="5">
        <f t="shared" si="2"/>
        <v>53</v>
      </c>
      <c r="N28" s="5">
        <f>RANK(M28,$M$2:$M$31,-1)</f>
        <v>26</v>
      </c>
    </row>
    <row r="29" ht="18" customHeight="1" spans="1:14">
      <c r="A29" s="23"/>
      <c r="B29" s="24"/>
      <c r="C29" s="25"/>
      <c r="D29" s="25"/>
      <c r="E29" s="25"/>
      <c r="F29" s="25"/>
      <c r="G29" s="25"/>
      <c r="H29" s="25"/>
      <c r="I29" s="25"/>
      <c r="J29" s="23"/>
      <c r="K29" s="25"/>
      <c r="L29" s="23"/>
      <c r="M29" s="23"/>
      <c r="N29" s="23"/>
    </row>
    <row r="30" ht="18" customHeight="1" spans="1:14">
      <c r="A30" s="23"/>
      <c r="B30" s="24"/>
      <c r="C30" s="25"/>
      <c r="D30" s="25"/>
      <c r="E30" s="25"/>
      <c r="F30" s="25"/>
      <c r="G30" s="25"/>
      <c r="H30" s="25"/>
      <c r="I30" s="25"/>
      <c r="J30" s="23"/>
      <c r="K30" s="25"/>
      <c r="L30" s="23"/>
      <c r="M30" s="23"/>
      <c r="N30" s="23"/>
    </row>
    <row r="31" ht="18" customHeight="1" spans="1:14">
      <c r="A31" s="23"/>
      <c r="B31" s="24"/>
      <c r="C31" s="25"/>
      <c r="D31" s="25"/>
      <c r="E31" s="25"/>
      <c r="F31" s="25"/>
      <c r="G31" s="25"/>
      <c r="H31" s="25"/>
      <c r="I31" s="25"/>
      <c r="J31" s="23"/>
      <c r="K31" s="25"/>
      <c r="L31" s="23"/>
      <c r="M31" s="23"/>
      <c r="N31" s="23"/>
    </row>
  </sheetData>
  <sortState ref="A2:N28">
    <sortCondition ref="N2:N28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I25" sqref="I25"/>
    </sheetView>
  </sheetViews>
  <sheetFormatPr defaultColWidth="9" defaultRowHeight="13.5"/>
  <cols>
    <col min="1" max="14" width="11.5083333333333" customWidth="1"/>
  </cols>
  <sheetData>
    <row r="1" ht="30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ht="18" customHeight="1" spans="1:14">
      <c r="A2" s="27" t="s">
        <v>101</v>
      </c>
      <c r="B2" s="27">
        <v>21219122110</v>
      </c>
      <c r="C2" s="28">
        <v>99.7</v>
      </c>
      <c r="D2" s="28">
        <v>95.21</v>
      </c>
      <c r="E2" s="28">
        <v>99.4778067885117</v>
      </c>
      <c r="F2" s="28">
        <v>94.1355744125326</v>
      </c>
      <c r="G2" s="28">
        <v>99.2518703241895</v>
      </c>
      <c r="H2" s="28">
        <v>98.7471221945137</v>
      </c>
      <c r="I2" s="3">
        <f t="shared" ref="I2:I27" si="0">(C2*1.1+E2*1.2+G2*1.3)/3.6</f>
        <v>99.4641109910168</v>
      </c>
      <c r="J2" s="5">
        <f>RANK(I2,$I$2:$I$31)</f>
        <v>1</v>
      </c>
      <c r="K2" s="3">
        <f t="shared" ref="K2:K27" si="1">(D2+F2+H2)/3</f>
        <v>96.0308988690155</v>
      </c>
      <c r="L2" s="5">
        <f>RANK(K2,$K$2:$K$31)</f>
        <v>1</v>
      </c>
      <c r="M2" s="5">
        <f t="shared" ref="M2:M27" si="2">J2+L2</f>
        <v>2</v>
      </c>
      <c r="N2" s="18">
        <f>RANK(M2,$M$2:$M$31,-1)</f>
        <v>1</v>
      </c>
    </row>
    <row r="3" ht="18" customHeight="1" spans="1:14">
      <c r="A3" s="27" t="s">
        <v>102</v>
      </c>
      <c r="B3" s="27">
        <v>21219123107</v>
      </c>
      <c r="C3" s="28">
        <v>100</v>
      </c>
      <c r="D3" s="28">
        <v>93.526</v>
      </c>
      <c r="E3" s="28">
        <v>101</v>
      </c>
      <c r="F3" s="28">
        <v>97.455</v>
      </c>
      <c r="G3" s="28">
        <v>94.7115138483592</v>
      </c>
      <c r="H3" s="28">
        <v>88.8769083090155</v>
      </c>
      <c r="I3" s="3">
        <f t="shared" si="0"/>
        <v>98.4236022230186</v>
      </c>
      <c r="J3" s="5">
        <f>RANK(I3,$I$2:$I$31)</f>
        <v>2</v>
      </c>
      <c r="K3" s="3">
        <f t="shared" si="1"/>
        <v>93.2859694363385</v>
      </c>
      <c r="L3" s="5">
        <f>RANK(K3,$K$2:$K$31)</f>
        <v>2</v>
      </c>
      <c r="M3" s="5">
        <f t="shared" si="2"/>
        <v>4</v>
      </c>
      <c r="N3" s="18">
        <f>RANK(M3,$M$2:$M$31,-1)</f>
        <v>2</v>
      </c>
    </row>
    <row r="4" ht="18" customHeight="1" spans="1:14">
      <c r="A4" s="27" t="s">
        <v>103</v>
      </c>
      <c r="B4" s="27">
        <v>21219122114</v>
      </c>
      <c r="C4" s="28">
        <v>95.2</v>
      </c>
      <c r="D4" s="28">
        <v>89</v>
      </c>
      <c r="E4" s="28">
        <v>98.4334203655353</v>
      </c>
      <c r="F4" s="28">
        <v>93.1717232375979</v>
      </c>
      <c r="G4" s="28">
        <v>100.5</v>
      </c>
      <c r="H4" s="28">
        <v>97.471</v>
      </c>
      <c r="I4" s="3">
        <f t="shared" si="0"/>
        <v>98.1916956774006</v>
      </c>
      <c r="J4" s="5">
        <f>RANK(I4,$I$2:$I$31)</f>
        <v>3</v>
      </c>
      <c r="K4" s="3">
        <f t="shared" si="1"/>
        <v>93.2142410791993</v>
      </c>
      <c r="L4" s="5">
        <f>RANK(K4,$K$2:$K$31)</f>
        <v>3</v>
      </c>
      <c r="M4" s="5">
        <f t="shared" si="2"/>
        <v>6</v>
      </c>
      <c r="N4" s="18">
        <f>RANK(M4,$M$2:$M$31,-1)</f>
        <v>3</v>
      </c>
    </row>
    <row r="5" ht="18" customHeight="1" spans="1:14">
      <c r="A5" s="27" t="s">
        <v>104</v>
      </c>
      <c r="B5" s="27">
        <v>21219122303</v>
      </c>
      <c r="C5" s="28">
        <v>87.61</v>
      </c>
      <c r="D5" s="28">
        <v>86.29</v>
      </c>
      <c r="E5" s="28">
        <v>100</v>
      </c>
      <c r="F5" s="28">
        <v>95.03</v>
      </c>
      <c r="G5" s="28">
        <v>98.6932668329177</v>
      </c>
      <c r="H5" s="28">
        <v>92.0409600997506</v>
      </c>
      <c r="I5" s="3">
        <f t="shared" si="0"/>
        <v>95.7422908007758</v>
      </c>
      <c r="J5" s="5">
        <f>RANK(I5,$I$2:$I$31)</f>
        <v>4</v>
      </c>
      <c r="K5" s="3">
        <f t="shared" si="1"/>
        <v>91.1203200332502</v>
      </c>
      <c r="L5" s="5">
        <f>RANK(K5,$K$2:$K$31)</f>
        <v>4</v>
      </c>
      <c r="M5" s="5">
        <f t="shared" si="2"/>
        <v>8</v>
      </c>
      <c r="N5" s="18">
        <f>RANK(M5,$M$2:$M$31,-1)</f>
        <v>4</v>
      </c>
    </row>
    <row r="6" ht="18" customHeight="1" spans="1:14">
      <c r="A6" s="27" t="s">
        <v>105</v>
      </c>
      <c r="B6" s="27">
        <v>21219122118</v>
      </c>
      <c r="C6" s="28">
        <v>94.4</v>
      </c>
      <c r="D6" s="28">
        <v>91.66</v>
      </c>
      <c r="E6" s="28">
        <v>97.1279373368146</v>
      </c>
      <c r="F6" s="28">
        <v>92.5531592689295</v>
      </c>
      <c r="G6" s="28">
        <v>92.7680798004988</v>
      </c>
      <c r="H6" s="28">
        <v>88.2758478802993</v>
      </c>
      <c r="I6" s="3">
        <f t="shared" si="0"/>
        <v>94.7200079291183</v>
      </c>
      <c r="J6" s="5">
        <f>RANK(I6,$I$2:$I$31)</f>
        <v>5</v>
      </c>
      <c r="K6" s="3">
        <f t="shared" si="1"/>
        <v>90.8296690497429</v>
      </c>
      <c r="L6" s="5">
        <f>RANK(K6,$K$2:$K$31)</f>
        <v>6</v>
      </c>
      <c r="M6" s="5">
        <f t="shared" si="2"/>
        <v>11</v>
      </c>
      <c r="N6" s="18">
        <f>RANK(M6,$M$2:$M$31,-1)</f>
        <v>5</v>
      </c>
    </row>
    <row r="7" ht="18" customHeight="1" spans="1:14">
      <c r="A7" s="27" t="s">
        <v>106</v>
      </c>
      <c r="B7" s="27">
        <v>21219122107</v>
      </c>
      <c r="C7" s="28">
        <v>94.37</v>
      </c>
      <c r="D7" s="28">
        <v>91.44</v>
      </c>
      <c r="E7" s="28">
        <v>92.6892950391645</v>
      </c>
      <c r="F7" s="28">
        <v>87.3380417754569</v>
      </c>
      <c r="G7" s="28">
        <v>92.0211970074813</v>
      </c>
      <c r="H7" s="28">
        <v>87.3527182044888</v>
      </c>
      <c r="I7" s="3">
        <f t="shared" si="0"/>
        <v>92.9615861546453</v>
      </c>
      <c r="J7" s="5">
        <f>RANK(I7,$I$2:$I$31)</f>
        <v>6</v>
      </c>
      <c r="K7" s="3">
        <f t="shared" si="1"/>
        <v>88.7102533266486</v>
      </c>
      <c r="L7" s="5">
        <f>RANK(K7,$K$2:$K$31)</f>
        <v>7</v>
      </c>
      <c r="M7" s="5">
        <f t="shared" si="2"/>
        <v>13</v>
      </c>
      <c r="N7" s="18">
        <f>RANK(M7,$M$2:$M$31,-1)</f>
        <v>6</v>
      </c>
    </row>
    <row r="8" ht="18" customHeight="1" spans="1:14">
      <c r="A8" s="27" t="s">
        <v>107</v>
      </c>
      <c r="B8" s="27">
        <v>21219122219</v>
      </c>
      <c r="C8" s="28">
        <v>90.14</v>
      </c>
      <c r="D8" s="28">
        <v>87.12</v>
      </c>
      <c r="E8" s="28">
        <v>92.5261096605744</v>
      </c>
      <c r="F8" s="28">
        <v>90.8219712793734</v>
      </c>
      <c r="G8" s="28">
        <v>93.2668329177057</v>
      </c>
      <c r="H8" s="28">
        <v>94.7680997506234</v>
      </c>
      <c r="I8" s="3">
        <f t="shared" si="0"/>
        <v>92.0645039960296</v>
      </c>
      <c r="J8" s="5">
        <f>RANK(I8,$I$2:$I$31)</f>
        <v>9</v>
      </c>
      <c r="K8" s="3">
        <f t="shared" si="1"/>
        <v>90.9033570099989</v>
      </c>
      <c r="L8" s="5">
        <f>RANK(K8,$K$2:$K$31)</f>
        <v>5</v>
      </c>
      <c r="M8" s="5">
        <f t="shared" si="2"/>
        <v>14</v>
      </c>
      <c r="N8" s="18">
        <f>RANK(M8,$M$2:$M$31,-1)</f>
        <v>7</v>
      </c>
    </row>
    <row r="9" ht="18" customHeight="1" spans="1:14">
      <c r="A9" s="27" t="s">
        <v>108</v>
      </c>
      <c r="B9" s="27">
        <v>21219122429</v>
      </c>
      <c r="C9" s="28">
        <v>89.78</v>
      </c>
      <c r="D9" s="28">
        <v>87.68</v>
      </c>
      <c r="E9" s="28">
        <v>92.9503916449086</v>
      </c>
      <c r="F9" s="28">
        <v>88.9777545691906</v>
      </c>
      <c r="G9" s="28">
        <v>93.6059850374065</v>
      </c>
      <c r="H9" s="28">
        <v>88.5255910224439</v>
      </c>
      <c r="I9" s="3">
        <f t="shared" si="0"/>
        <v>92.2184029229219</v>
      </c>
      <c r="J9" s="5">
        <f>RANK(I9,$I$2:$I$31)</f>
        <v>8</v>
      </c>
      <c r="K9" s="3">
        <f t="shared" si="1"/>
        <v>88.3944485305448</v>
      </c>
      <c r="L9" s="5">
        <f>RANK(K9,$K$2:$K$31)</f>
        <v>8</v>
      </c>
      <c r="M9" s="5">
        <f t="shared" si="2"/>
        <v>16</v>
      </c>
      <c r="N9" s="18">
        <f>RANK(M9,$M$2:$M$31,-1)</f>
        <v>8</v>
      </c>
    </row>
    <row r="10" ht="18" customHeight="1" spans="1:14">
      <c r="A10" s="27" t="s">
        <v>109</v>
      </c>
      <c r="B10" s="27">
        <v>21219123401</v>
      </c>
      <c r="C10" s="28">
        <v>89.54</v>
      </c>
      <c r="D10" s="28">
        <v>85</v>
      </c>
      <c r="E10" s="28">
        <v>90.8394255874674</v>
      </c>
      <c r="F10" s="28">
        <v>85.7706266318538</v>
      </c>
      <c r="G10" s="28">
        <v>97.7013259611939</v>
      </c>
      <c r="H10" s="28">
        <v>88.9287955767163</v>
      </c>
      <c r="I10" s="3">
        <f t="shared" si="0"/>
        <v>92.9202873484758</v>
      </c>
      <c r="J10" s="5">
        <f>RANK(I10,$I$2:$I$31)</f>
        <v>7</v>
      </c>
      <c r="K10" s="3">
        <f t="shared" si="1"/>
        <v>86.5664740695234</v>
      </c>
      <c r="L10" s="5">
        <f>RANK(K10,$K$2:$K$31)</f>
        <v>9</v>
      </c>
      <c r="M10" s="5">
        <f t="shared" si="2"/>
        <v>16</v>
      </c>
      <c r="N10" s="18">
        <f>RANK(M10,$M$2:$M$31,-1)</f>
        <v>8</v>
      </c>
    </row>
    <row r="11" ht="18" customHeight="1" spans="1:14">
      <c r="A11" s="27" t="s">
        <v>110</v>
      </c>
      <c r="B11" s="27">
        <v>21219122201</v>
      </c>
      <c r="C11" s="28">
        <v>84.4559585492228</v>
      </c>
      <c r="D11" s="28">
        <v>80.7463730569948</v>
      </c>
      <c r="E11" s="28">
        <v>94.0805382606949</v>
      </c>
      <c r="F11" s="28">
        <v>90.2523498694517</v>
      </c>
      <c r="G11" s="28">
        <v>94.5137157107232</v>
      </c>
      <c r="H11" s="28">
        <v>88.5802294264339</v>
      </c>
      <c r="I11" s="3">
        <f t="shared" si="0"/>
        <v>91.2961196502553</v>
      </c>
      <c r="J11" s="5">
        <f>RANK(I11,$I$2:$I$31)</f>
        <v>10</v>
      </c>
      <c r="K11" s="3">
        <f t="shared" si="1"/>
        <v>86.5263174509601</v>
      </c>
      <c r="L11" s="5">
        <f>RANK(K11,$K$2:$K$31)</f>
        <v>10</v>
      </c>
      <c r="M11" s="5">
        <f t="shared" si="2"/>
        <v>20</v>
      </c>
      <c r="N11" s="18">
        <f>RANK(M11,$M$2:$M$31,-1)</f>
        <v>10</v>
      </c>
    </row>
    <row r="12" ht="18" customHeight="1" spans="1:14">
      <c r="A12" s="27" t="s">
        <v>111</v>
      </c>
      <c r="B12" s="27">
        <v>21219122312</v>
      </c>
      <c r="C12" s="28">
        <v>85.93</v>
      </c>
      <c r="D12" s="28">
        <v>83.68</v>
      </c>
      <c r="E12" s="28">
        <v>94.2558746736292</v>
      </c>
      <c r="F12" s="28">
        <v>88.166318537859</v>
      </c>
      <c r="G12" s="28">
        <v>92.8428927680798</v>
      </c>
      <c r="H12" s="28">
        <v>86.3997356608479</v>
      </c>
      <c r="I12" s="3">
        <f t="shared" si="0"/>
        <v>91.2016139463497</v>
      </c>
      <c r="J12" s="5">
        <f>RANK(I12,$I$2:$I$31)</f>
        <v>11</v>
      </c>
      <c r="K12" s="3">
        <f t="shared" si="1"/>
        <v>86.0820180662356</v>
      </c>
      <c r="L12" s="5">
        <f>RANK(K12,$K$2:$K$31)</f>
        <v>11</v>
      </c>
      <c r="M12" s="5">
        <f t="shared" si="2"/>
        <v>22</v>
      </c>
      <c r="N12" s="18">
        <f>RANK(M12,$M$2:$M$31,-1)</f>
        <v>11</v>
      </c>
    </row>
    <row r="13" ht="18" customHeight="1" spans="1:14">
      <c r="A13" s="27" t="s">
        <v>112</v>
      </c>
      <c r="B13" s="27">
        <v>21219123404</v>
      </c>
      <c r="C13" s="28">
        <v>86.99</v>
      </c>
      <c r="D13" s="28">
        <v>83.602</v>
      </c>
      <c r="E13" s="28">
        <v>81.9843342036554</v>
      </c>
      <c r="F13" s="28">
        <v>80.169817232376</v>
      </c>
      <c r="G13" s="28">
        <v>100</v>
      </c>
      <c r="H13" s="28">
        <v>93.05</v>
      </c>
      <c r="I13" s="3">
        <f t="shared" si="0"/>
        <v>90.0195002901073</v>
      </c>
      <c r="J13" s="5">
        <f>RANK(I13,$I$2:$I$31)</f>
        <v>12</v>
      </c>
      <c r="K13" s="3">
        <f t="shared" si="1"/>
        <v>85.607272410792</v>
      </c>
      <c r="L13" s="5">
        <f>RANK(K13,$K$2:$K$31)</f>
        <v>12</v>
      </c>
      <c r="M13" s="5">
        <f t="shared" si="2"/>
        <v>24</v>
      </c>
      <c r="N13" s="18">
        <f>RANK(M13,$M$2:$M$31,-1)</f>
        <v>12</v>
      </c>
    </row>
    <row r="14" ht="18" customHeight="1" spans="1:14">
      <c r="A14" s="27" t="s">
        <v>113</v>
      </c>
      <c r="B14" s="27">
        <v>21219122306</v>
      </c>
      <c r="C14" s="28">
        <v>78.26</v>
      </c>
      <c r="D14" s="28">
        <v>78.71</v>
      </c>
      <c r="E14" s="28">
        <v>84.5953002610966</v>
      </c>
      <c r="F14" s="28">
        <v>82.8019451697128</v>
      </c>
      <c r="G14" s="28">
        <v>97.930174563591</v>
      </c>
      <c r="H14" s="28">
        <v>89.1081047381546</v>
      </c>
      <c r="I14" s="3">
        <f t="shared" si="0"/>
        <v>87.4748853461067</v>
      </c>
      <c r="J14" s="5">
        <f>RANK(I14,$I$2:$I$31)</f>
        <v>13</v>
      </c>
      <c r="K14" s="3">
        <f t="shared" si="1"/>
        <v>83.5400166359558</v>
      </c>
      <c r="L14" s="5">
        <f>RANK(K14,$K$2:$K$31)</f>
        <v>14</v>
      </c>
      <c r="M14" s="5">
        <f t="shared" si="2"/>
        <v>27</v>
      </c>
      <c r="N14" s="18">
        <f>RANK(M14,$M$2:$M$31,-1)</f>
        <v>13</v>
      </c>
    </row>
    <row r="15" ht="18" customHeight="1" spans="1:14">
      <c r="A15" s="27" t="s">
        <v>114</v>
      </c>
      <c r="B15" s="27">
        <v>21219123320</v>
      </c>
      <c r="C15" s="28">
        <v>77.5</v>
      </c>
      <c r="D15" s="28">
        <v>77.381</v>
      </c>
      <c r="E15" s="28">
        <v>85.7731472183169</v>
      </c>
      <c r="F15" s="28">
        <v>82.757545691906</v>
      </c>
      <c r="G15" s="28">
        <v>92.6432191675626</v>
      </c>
      <c r="H15" s="28">
        <v>91.3999315005376</v>
      </c>
      <c r="I15" s="3">
        <f t="shared" si="0"/>
        <v>85.7261004388366</v>
      </c>
      <c r="J15" s="5">
        <f>RANK(I15,$I$2:$I$31)</f>
        <v>14</v>
      </c>
      <c r="K15" s="3">
        <f t="shared" si="1"/>
        <v>83.8461590641479</v>
      </c>
      <c r="L15" s="5">
        <f>RANK(K15,$K$2:$K$31)</f>
        <v>13</v>
      </c>
      <c r="M15" s="5">
        <f t="shared" si="2"/>
        <v>27</v>
      </c>
      <c r="N15" s="18">
        <f>RANK(M15,$M$2:$M$31,-1)</f>
        <v>13</v>
      </c>
    </row>
    <row r="16" ht="18" customHeight="1" spans="1:14">
      <c r="A16" s="27" t="s">
        <v>115</v>
      </c>
      <c r="B16" s="27">
        <v>21219122123</v>
      </c>
      <c r="C16" s="28">
        <v>79.2</v>
      </c>
      <c r="D16" s="28">
        <v>77.98</v>
      </c>
      <c r="E16" s="28">
        <v>81.4621409921671</v>
      </c>
      <c r="F16" s="28">
        <v>80.2303916449086</v>
      </c>
      <c r="G16" s="28">
        <v>90.5536159600998</v>
      </c>
      <c r="H16" s="28">
        <v>84.7041695760599</v>
      </c>
      <c r="I16" s="3">
        <f t="shared" si="0"/>
        <v>84.0539638718695</v>
      </c>
      <c r="J16" s="5">
        <f>RANK(I16,$I$2:$I$31)</f>
        <v>15</v>
      </c>
      <c r="K16" s="3">
        <f t="shared" si="1"/>
        <v>80.9715204069895</v>
      </c>
      <c r="L16" s="5">
        <f>RANK(K16,$K$2:$K$31)</f>
        <v>16</v>
      </c>
      <c r="M16" s="5">
        <f t="shared" si="2"/>
        <v>31</v>
      </c>
      <c r="N16" s="18">
        <f>RANK(M16,$M$2:$M$31,-1)</f>
        <v>15</v>
      </c>
    </row>
    <row r="17" ht="18" customHeight="1" spans="1:14">
      <c r="A17" s="27" t="s">
        <v>116</v>
      </c>
      <c r="B17" s="27">
        <v>21219123408</v>
      </c>
      <c r="C17" s="28">
        <v>81.63</v>
      </c>
      <c r="D17" s="28">
        <v>80.342</v>
      </c>
      <c r="E17" s="28">
        <v>80.9399477806788</v>
      </c>
      <c r="F17" s="28">
        <v>79.4159660574413</v>
      </c>
      <c r="G17" s="28">
        <v>88.2506527415144</v>
      </c>
      <c r="H17" s="28">
        <v>83.6753916449086</v>
      </c>
      <c r="I17" s="3">
        <f t="shared" si="0"/>
        <v>83.7907738613287</v>
      </c>
      <c r="J17" s="5">
        <f>RANK(I17,$I$2:$I$31)</f>
        <v>16</v>
      </c>
      <c r="K17" s="3">
        <f t="shared" si="1"/>
        <v>81.14445256745</v>
      </c>
      <c r="L17" s="5">
        <f>RANK(K17,$K$2:$K$31)</f>
        <v>15</v>
      </c>
      <c r="M17" s="5">
        <f t="shared" si="2"/>
        <v>31</v>
      </c>
      <c r="N17" s="18">
        <f>RANK(M17,$M$2:$M$31,-1)</f>
        <v>15</v>
      </c>
    </row>
    <row r="18" ht="18" customHeight="1" spans="1:14">
      <c r="A18" s="27" t="s">
        <v>117</v>
      </c>
      <c r="B18" s="27">
        <v>21219123228</v>
      </c>
      <c r="C18" s="28">
        <v>80.6010928961749</v>
      </c>
      <c r="D18" s="28">
        <v>79.4637103825137</v>
      </c>
      <c r="E18" s="28">
        <v>68.1462140992167</v>
      </c>
      <c r="F18" s="28">
        <v>71.0600391644909</v>
      </c>
      <c r="G18" s="28">
        <v>93.2114882506527</v>
      </c>
      <c r="H18" s="28">
        <v>87.5898929503917</v>
      </c>
      <c r="I18" s="3">
        <f t="shared" si="0"/>
        <v>81.0032205085281</v>
      </c>
      <c r="J18" s="5">
        <f>RANK(I18,$I$2:$I$31)</f>
        <v>17</v>
      </c>
      <c r="K18" s="3">
        <f t="shared" si="1"/>
        <v>79.3712141657987</v>
      </c>
      <c r="L18" s="5">
        <f>RANK(K18,$K$2:$K$31)</f>
        <v>17</v>
      </c>
      <c r="M18" s="5">
        <f t="shared" si="2"/>
        <v>34</v>
      </c>
      <c r="N18" s="18">
        <f>RANK(M18,$M$2:$M$31,-1)</f>
        <v>17</v>
      </c>
    </row>
    <row r="19" ht="18" customHeight="1" spans="1:14">
      <c r="A19" s="27" t="s">
        <v>118</v>
      </c>
      <c r="B19" s="27">
        <v>21219122301</v>
      </c>
      <c r="C19" s="28">
        <v>86.95</v>
      </c>
      <c r="D19" s="28">
        <v>84.2</v>
      </c>
      <c r="E19" s="28">
        <v>75.7180156657963</v>
      </c>
      <c r="F19" s="28">
        <v>76.2567101827676</v>
      </c>
      <c r="G19" s="28">
        <v>77.072319201995</v>
      </c>
      <c r="H19" s="28">
        <v>76.593391521197</v>
      </c>
      <c r="I19" s="3">
        <f t="shared" si="0"/>
        <v>79.6390649337637</v>
      </c>
      <c r="J19" s="5">
        <f>RANK(I19,$I$2:$I$31)</f>
        <v>18</v>
      </c>
      <c r="K19" s="3">
        <f t="shared" si="1"/>
        <v>79.0167005679882</v>
      </c>
      <c r="L19" s="5">
        <f>RANK(K19,$K$2:$K$31)</f>
        <v>18</v>
      </c>
      <c r="M19" s="5">
        <f t="shared" si="2"/>
        <v>36</v>
      </c>
      <c r="N19" s="18">
        <f>RANK(M19,$M$2:$M$31,-1)</f>
        <v>18</v>
      </c>
    </row>
    <row r="20" ht="18" customHeight="1" spans="1:14">
      <c r="A20" s="27" t="s">
        <v>119</v>
      </c>
      <c r="B20" s="27">
        <v>21219123305</v>
      </c>
      <c r="C20" s="28">
        <v>84</v>
      </c>
      <c r="D20" s="28">
        <v>81.626</v>
      </c>
      <c r="E20" s="28">
        <v>61.6187989556136</v>
      </c>
      <c r="F20" s="28">
        <v>66.7572193211488</v>
      </c>
      <c r="G20" s="28">
        <v>76.2402088772846</v>
      </c>
      <c r="H20" s="28">
        <v>75.8501253263708</v>
      </c>
      <c r="I20" s="3">
        <f t="shared" si="0"/>
        <v>73.7374528575573</v>
      </c>
      <c r="J20" s="5">
        <f>RANK(I20,$I$2:$I$31)</f>
        <v>19</v>
      </c>
      <c r="K20" s="3">
        <f t="shared" si="1"/>
        <v>74.7444482158399</v>
      </c>
      <c r="L20" s="5">
        <f>RANK(K20,$K$2:$K$31)</f>
        <v>19</v>
      </c>
      <c r="M20" s="5">
        <f t="shared" si="2"/>
        <v>38</v>
      </c>
      <c r="N20" s="18">
        <f>RANK(M20,$M$2:$M$31,-1)</f>
        <v>19</v>
      </c>
    </row>
    <row r="21" ht="18" customHeight="1" spans="1:14">
      <c r="A21" s="27" t="s">
        <v>120</v>
      </c>
      <c r="B21" s="27">
        <v>21219122402</v>
      </c>
      <c r="C21" s="28">
        <v>72.92</v>
      </c>
      <c r="D21" s="28">
        <v>71.14</v>
      </c>
      <c r="E21" s="28">
        <v>71.2793733681462</v>
      </c>
      <c r="F21" s="28">
        <v>73.071592689295</v>
      </c>
      <c r="G21" s="28">
        <v>72.359102244389</v>
      </c>
      <c r="H21" s="28">
        <v>74.0694613466334</v>
      </c>
      <c r="I21" s="3">
        <f t="shared" si="0"/>
        <v>72.1705780443003</v>
      </c>
      <c r="J21" s="5">
        <f>RANK(I21,$I$2:$I$31)</f>
        <v>20</v>
      </c>
      <c r="K21" s="3">
        <f t="shared" si="1"/>
        <v>72.7603513453095</v>
      </c>
      <c r="L21" s="5">
        <f>RANK(K21,$K$2:$K$31)</f>
        <v>20</v>
      </c>
      <c r="M21" s="5">
        <f t="shared" si="2"/>
        <v>40</v>
      </c>
      <c r="N21" s="18">
        <f>RANK(M21,$M$2:$M$31,-1)</f>
        <v>20</v>
      </c>
    </row>
    <row r="22" ht="18" customHeight="1" spans="1:14">
      <c r="A22" s="27" t="s">
        <v>121</v>
      </c>
      <c r="B22" s="27">
        <v>21219123206</v>
      </c>
      <c r="C22" s="28">
        <v>81.9672131147541</v>
      </c>
      <c r="D22" s="28">
        <v>79.9286885245902</v>
      </c>
      <c r="E22" s="28">
        <v>56.5926892950392</v>
      </c>
      <c r="F22" s="28">
        <v>63.1352480417755</v>
      </c>
      <c r="G22" s="28">
        <v>70.2349869451697</v>
      </c>
      <c r="H22" s="28">
        <v>72.3209921671018</v>
      </c>
      <c r="I22" s="3">
        <f t="shared" si="0"/>
        <v>69.272401280277</v>
      </c>
      <c r="J22" s="5">
        <f>RANK(I22,$I$2:$I$31)</f>
        <v>21</v>
      </c>
      <c r="K22" s="3">
        <f t="shared" si="1"/>
        <v>71.7949762444891</v>
      </c>
      <c r="L22" s="5">
        <f>RANK(K22,$K$2:$K$31)</f>
        <v>21</v>
      </c>
      <c r="M22" s="5">
        <f t="shared" si="2"/>
        <v>42</v>
      </c>
      <c r="N22" s="18">
        <f>RANK(M22,$M$2:$M$31,-1)</f>
        <v>21</v>
      </c>
    </row>
    <row r="23" ht="18" customHeight="1" spans="1:14">
      <c r="A23" s="27" t="s">
        <v>122</v>
      </c>
      <c r="B23" s="27">
        <v>21219123207</v>
      </c>
      <c r="C23" s="28">
        <v>84.9726775956284</v>
      </c>
      <c r="D23" s="28">
        <v>81.8822404371585</v>
      </c>
      <c r="E23" s="28">
        <v>68.3721630849568</v>
      </c>
      <c r="F23" s="28">
        <v>70.7169060052219</v>
      </c>
      <c r="G23" s="28">
        <v>49.3472584856397</v>
      </c>
      <c r="H23" s="28">
        <v>59.9583550913838</v>
      </c>
      <c r="I23" s="3">
        <f t="shared" si="0"/>
        <v>66.5744380801308</v>
      </c>
      <c r="J23" s="5">
        <f>RANK(I23,$I$2:$I$31)</f>
        <v>22</v>
      </c>
      <c r="K23" s="3">
        <f t="shared" si="1"/>
        <v>70.8525005112547</v>
      </c>
      <c r="L23" s="5">
        <f>RANK(K23,$K$2:$K$31)</f>
        <v>22</v>
      </c>
      <c r="M23" s="5">
        <f t="shared" si="2"/>
        <v>44</v>
      </c>
      <c r="N23" s="18">
        <f>RANK(M23,$M$2:$M$31,-1)</f>
        <v>22</v>
      </c>
    </row>
    <row r="24" ht="18" customHeight="1" spans="1:14">
      <c r="A24" s="27" t="s">
        <v>123</v>
      </c>
      <c r="B24" s="27">
        <v>21219122519</v>
      </c>
      <c r="C24" s="28">
        <v>69.8</v>
      </c>
      <c r="D24" s="28">
        <v>72.27</v>
      </c>
      <c r="E24" s="28">
        <v>62.6631853785901</v>
      </c>
      <c r="F24" s="28">
        <v>67.3310704960836</v>
      </c>
      <c r="G24" s="28">
        <v>63.8453865336658</v>
      </c>
      <c r="H24" s="28">
        <v>68.5812319201995</v>
      </c>
      <c r="I24" s="3">
        <f t="shared" si="0"/>
        <v>65.2707847077982</v>
      </c>
      <c r="J24" s="5">
        <f>RANK(I24,$I$2:$I$31)</f>
        <v>23</v>
      </c>
      <c r="K24" s="3">
        <f t="shared" si="1"/>
        <v>69.3941008054277</v>
      </c>
      <c r="L24" s="5">
        <f>RANK(K24,$K$2:$K$31)</f>
        <v>23</v>
      </c>
      <c r="M24" s="5">
        <f t="shared" si="2"/>
        <v>46</v>
      </c>
      <c r="N24" s="18">
        <f>RANK(M24,$M$2:$M$31,-1)</f>
        <v>23</v>
      </c>
    </row>
    <row r="25" ht="18" customHeight="1" spans="1:14">
      <c r="A25" s="27" t="s">
        <v>124</v>
      </c>
      <c r="B25" s="27">
        <v>21219122409</v>
      </c>
      <c r="C25" s="28">
        <v>67.29</v>
      </c>
      <c r="D25" s="28">
        <v>68.76</v>
      </c>
      <c r="E25" s="28">
        <v>51.4711789515967</v>
      </c>
      <c r="F25" s="28">
        <v>59.6012663185379</v>
      </c>
      <c r="G25" s="28">
        <v>67.1720698254364</v>
      </c>
      <c r="H25" s="28">
        <v>70.6612418952618</v>
      </c>
      <c r="I25" s="3">
        <f t="shared" si="0"/>
        <v>61.9744737541621</v>
      </c>
      <c r="J25" s="5">
        <f>RANK(I25,$I$2:$I$31)</f>
        <v>24</v>
      </c>
      <c r="K25" s="3">
        <f t="shared" si="1"/>
        <v>66.3408360712666</v>
      </c>
      <c r="L25" s="5">
        <f>RANK(K25,$K$2:$K$31)</f>
        <v>24</v>
      </c>
      <c r="M25" s="5">
        <f t="shared" si="2"/>
        <v>48</v>
      </c>
      <c r="N25" s="18">
        <f>RANK(M25,$M$2:$M$31,-1)</f>
        <v>24</v>
      </c>
    </row>
    <row r="26" ht="18" customHeight="1" spans="1:14">
      <c r="A26" s="27" t="s">
        <v>125</v>
      </c>
      <c r="B26" s="27">
        <v>21219122321</v>
      </c>
      <c r="C26" s="28">
        <v>63.17</v>
      </c>
      <c r="D26" s="28">
        <v>69.33</v>
      </c>
      <c r="E26" s="28">
        <v>55.0913838120104</v>
      </c>
      <c r="F26" s="28">
        <v>62.7093994778068</v>
      </c>
      <c r="G26" s="28">
        <v>46.6832917705736</v>
      </c>
      <c r="H26" s="28">
        <v>58.7099750623441</v>
      </c>
      <c r="I26" s="3">
        <f t="shared" si="0"/>
        <v>54.5235944100439</v>
      </c>
      <c r="J26" s="5">
        <f>RANK(I26,$I$2:$I$31)</f>
        <v>25</v>
      </c>
      <c r="K26" s="3">
        <f t="shared" si="1"/>
        <v>63.583124846717</v>
      </c>
      <c r="L26" s="5">
        <f>RANK(K26,$K$2:$K$31)</f>
        <v>25</v>
      </c>
      <c r="M26" s="5">
        <f t="shared" si="2"/>
        <v>50</v>
      </c>
      <c r="N26" s="18">
        <f>RANK(M26,$M$2:$M$31,-1)</f>
        <v>25</v>
      </c>
    </row>
    <row r="27" ht="18" customHeight="1" spans="1:14">
      <c r="A27" s="27" t="s">
        <v>126</v>
      </c>
      <c r="B27" s="27">
        <v>21219123118</v>
      </c>
      <c r="C27" s="28">
        <v>53.2</v>
      </c>
      <c r="D27" s="28">
        <v>58.544</v>
      </c>
      <c r="E27" s="28">
        <v>34.5701948182366</v>
      </c>
      <c r="F27" s="28">
        <v>49.0556266318538</v>
      </c>
      <c r="G27" s="28">
        <v>30.5483028720627</v>
      </c>
      <c r="H27" s="28">
        <v>47.9769817232376</v>
      </c>
      <c r="I27" s="3">
        <f t="shared" si="0"/>
        <v>38.8102854209904</v>
      </c>
      <c r="J27" s="5">
        <f>RANK(I27,$I$2:$I$31)</f>
        <v>26</v>
      </c>
      <c r="K27" s="3">
        <f t="shared" si="1"/>
        <v>51.8588694516971</v>
      </c>
      <c r="L27" s="5">
        <f>RANK(K27,$K$2:$K$31)</f>
        <v>26</v>
      </c>
      <c r="M27" s="5">
        <f t="shared" si="2"/>
        <v>52</v>
      </c>
      <c r="N27" s="18">
        <f>RANK(M27,$M$2:$M$31,-1)</f>
        <v>26</v>
      </c>
    </row>
    <row r="28" s="26" customFormat="1" ht="18" customHeight="1" spans="1:14">
      <c r="A28" s="23"/>
      <c r="B28" s="24"/>
      <c r="C28" s="25"/>
      <c r="D28" s="25"/>
      <c r="E28" s="25"/>
      <c r="F28" s="25"/>
      <c r="G28" s="25"/>
      <c r="H28" s="25"/>
      <c r="I28" s="25"/>
      <c r="J28" s="23"/>
      <c r="K28" s="25"/>
      <c r="L28" s="23"/>
      <c r="M28" s="23"/>
      <c r="N28" s="23"/>
    </row>
    <row r="29" s="26" customFormat="1" ht="18" customHeight="1" spans="1:14">
      <c r="A29" s="23"/>
      <c r="B29" s="24"/>
      <c r="C29" s="25"/>
      <c r="D29" s="25"/>
      <c r="E29" s="25"/>
      <c r="F29" s="25"/>
      <c r="G29" s="25"/>
      <c r="H29" s="25"/>
      <c r="I29" s="25"/>
      <c r="J29" s="23"/>
      <c r="K29" s="25"/>
      <c r="L29" s="23"/>
      <c r="M29" s="23"/>
      <c r="N29" s="23"/>
    </row>
    <row r="30" s="26" customFormat="1" ht="18" customHeight="1" spans="1:14">
      <c r="A30" s="23"/>
      <c r="B30" s="24"/>
      <c r="C30" s="25"/>
      <c r="D30" s="25"/>
      <c r="E30" s="25"/>
      <c r="F30" s="25"/>
      <c r="G30" s="25"/>
      <c r="H30" s="25"/>
      <c r="I30" s="25"/>
      <c r="J30" s="23"/>
      <c r="K30" s="25"/>
      <c r="L30" s="23"/>
      <c r="M30" s="23"/>
      <c r="N30" s="23"/>
    </row>
    <row r="31" s="26" customFormat="1" ht="18" customHeight="1" spans="1:14">
      <c r="A31" s="23"/>
      <c r="B31" s="24"/>
      <c r="C31" s="25"/>
      <c r="D31" s="25"/>
      <c r="E31" s="25"/>
      <c r="F31" s="25"/>
      <c r="G31" s="25"/>
      <c r="H31" s="25"/>
      <c r="I31" s="25"/>
      <c r="J31" s="23"/>
      <c r="K31" s="25"/>
      <c r="L31" s="23"/>
      <c r="M31" s="23"/>
      <c r="N31" s="23"/>
    </row>
  </sheetData>
  <sortState ref="A2:N31">
    <sortCondition ref="N2:N31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workbookViewId="0">
      <selection activeCell="H32" sqref="H32"/>
    </sheetView>
  </sheetViews>
  <sheetFormatPr defaultColWidth="11.5083333333333" defaultRowHeight="13.5"/>
  <cols>
    <col min="1" max="16384" width="11.5083333333333" customWidth="1"/>
  </cols>
  <sheetData>
    <row r="1" ht="24" spans="1:14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</row>
    <row r="2" ht="18" customHeight="1" spans="1:14">
      <c r="A2" s="5" t="s">
        <v>127</v>
      </c>
      <c r="B2" s="5">
        <v>21219123324</v>
      </c>
      <c r="C2" s="3">
        <v>99</v>
      </c>
      <c r="D2" s="3">
        <v>98.57</v>
      </c>
      <c r="E2" s="3">
        <v>100.5</v>
      </c>
      <c r="F2" s="3">
        <v>104.145</v>
      </c>
      <c r="G2" s="3">
        <v>97.8353543008716</v>
      </c>
      <c r="H2" s="3">
        <v>107.651212580523</v>
      </c>
      <c r="I2" s="3">
        <f t="shared" ref="I2:I28" si="0">(C2*1.1+E2*1.2+G2*1.3)/3.6</f>
        <v>99.079433497537</v>
      </c>
      <c r="J2" s="5">
        <f>RANK(I2,$I$2:$I$31)</f>
        <v>2</v>
      </c>
      <c r="K2" s="3">
        <f t="shared" ref="K2:K28" si="1">(D2+F2+H2)/3</f>
        <v>103.455404193508</v>
      </c>
      <c r="L2" s="5">
        <f>RANK(K2,$K$2:$K$31)</f>
        <v>1</v>
      </c>
      <c r="M2" s="5">
        <f t="shared" ref="M2:M28" si="2">J2+L2</f>
        <v>3</v>
      </c>
      <c r="N2" s="5">
        <f>RANK(M2,$M$2:$M$31,-1)</f>
        <v>1</v>
      </c>
    </row>
    <row r="3" ht="18" customHeight="1" spans="1:14">
      <c r="A3" s="5" t="s">
        <v>128</v>
      </c>
      <c r="B3" s="5">
        <v>21219122119</v>
      </c>
      <c r="C3" s="3">
        <v>99.47</v>
      </c>
      <c r="D3" s="3">
        <v>91.78</v>
      </c>
      <c r="E3" s="3">
        <v>100.736147757256</v>
      </c>
      <c r="F3" s="3">
        <v>93.6534960422163</v>
      </c>
      <c r="G3" s="3">
        <v>99.2770845712022</v>
      </c>
      <c r="H3" s="3">
        <v>96.0662507427213</v>
      </c>
      <c r="I3" s="3">
        <f t="shared" si="0"/>
        <v>99.822385347575</v>
      </c>
      <c r="J3" s="5">
        <f>RANK(I3,$I$2:$I$31)</f>
        <v>1</v>
      </c>
      <c r="K3" s="3">
        <f t="shared" si="1"/>
        <v>93.8332489283126</v>
      </c>
      <c r="L3" s="5">
        <f>RANK(K3,$K$2:$K$31)</f>
        <v>4</v>
      </c>
      <c r="M3" s="5">
        <f t="shared" si="2"/>
        <v>5</v>
      </c>
      <c r="N3" s="5">
        <f>RANK(M3,$M$2:$M$31,-1)</f>
        <v>2</v>
      </c>
    </row>
    <row r="4" ht="18" customHeight="1" spans="1:14">
      <c r="A4" s="5" t="s">
        <v>129</v>
      </c>
      <c r="B4" s="5">
        <v>21219123101</v>
      </c>
      <c r="C4" s="3">
        <v>96.68</v>
      </c>
      <c r="D4" s="3">
        <v>91.742</v>
      </c>
      <c r="E4" s="3">
        <v>97.3369829683698</v>
      </c>
      <c r="F4" s="3">
        <v>96.8690389294404</v>
      </c>
      <c r="G4" s="3">
        <v>98.048503220917</v>
      </c>
      <c r="H4" s="3">
        <v>100.80410193255</v>
      </c>
      <c r="I4" s="3">
        <f t="shared" si="0"/>
        <v>97.3931760414544</v>
      </c>
      <c r="J4" s="5">
        <f>RANK(I4,$I$2:$I$31)</f>
        <v>4</v>
      </c>
      <c r="K4" s="3">
        <f t="shared" si="1"/>
        <v>96.4717136206635</v>
      </c>
      <c r="L4" s="5">
        <f>RANK(K4,$K$2:$K$31)</f>
        <v>2</v>
      </c>
      <c r="M4" s="5">
        <f t="shared" si="2"/>
        <v>6</v>
      </c>
      <c r="N4" s="5">
        <f>RANK(M4,$M$2:$M$31,-1)</f>
        <v>3</v>
      </c>
    </row>
    <row r="5" ht="18" customHeight="1" spans="1:14">
      <c r="A5" s="5" t="s">
        <v>130</v>
      </c>
      <c r="B5" s="5">
        <v>21219123220</v>
      </c>
      <c r="C5" s="3">
        <v>97.8142076502732</v>
      </c>
      <c r="D5" s="3">
        <v>90.5792349726776</v>
      </c>
      <c r="E5" s="3">
        <v>95.2361033127456</v>
      </c>
      <c r="F5" s="3">
        <v>93.0034671532847</v>
      </c>
      <c r="G5" s="3">
        <v>100</v>
      </c>
      <c r="H5" s="3">
        <v>97.2</v>
      </c>
      <c r="I5" s="3">
        <f t="shared" si="0"/>
        <v>97.744153441832</v>
      </c>
      <c r="J5" s="5">
        <f>RANK(I5,$I$2:$I$31)</f>
        <v>3</v>
      </c>
      <c r="K5" s="3">
        <f t="shared" si="1"/>
        <v>93.5942340419874</v>
      </c>
      <c r="L5" s="5">
        <f>RANK(K5,$K$2:$K$31)</f>
        <v>5</v>
      </c>
      <c r="M5" s="5">
        <f t="shared" si="2"/>
        <v>8</v>
      </c>
      <c r="N5" s="5">
        <f>RANK(M5,$M$2:$M$31,-1)</f>
        <v>4</v>
      </c>
    </row>
    <row r="6" ht="18" customHeight="1" spans="1:14">
      <c r="A6" s="5" t="s">
        <v>131</v>
      </c>
      <c r="B6" s="5">
        <v>21219122407</v>
      </c>
      <c r="C6" s="3">
        <v>88.74</v>
      </c>
      <c r="D6" s="3">
        <v>84.41</v>
      </c>
      <c r="E6" s="3">
        <v>92.7034706718084</v>
      </c>
      <c r="F6" s="3">
        <v>94.1622559366755</v>
      </c>
      <c r="G6" s="3">
        <v>100</v>
      </c>
      <c r="H6" s="3">
        <v>105.75</v>
      </c>
      <c r="I6" s="3">
        <f t="shared" si="0"/>
        <v>94.1272680017139</v>
      </c>
      <c r="J6" s="5">
        <f>RANK(I6,$I$2:$I$31)</f>
        <v>7</v>
      </c>
      <c r="K6" s="3">
        <f t="shared" si="1"/>
        <v>94.7740853122252</v>
      </c>
      <c r="L6" s="5">
        <f>RANK(K6,$K$2:$K$31)</f>
        <v>3</v>
      </c>
      <c r="M6" s="5">
        <f t="shared" si="2"/>
        <v>10</v>
      </c>
      <c r="N6" s="5">
        <f>RANK(M6,$M$2:$M$31,-1)</f>
        <v>5</v>
      </c>
    </row>
    <row r="7" ht="18" customHeight="1" spans="1:14">
      <c r="A7" s="5" t="s">
        <v>132</v>
      </c>
      <c r="B7" s="5">
        <v>21219122121</v>
      </c>
      <c r="C7" s="3">
        <v>96.77</v>
      </c>
      <c r="D7" s="3">
        <v>93.3</v>
      </c>
      <c r="E7" s="3">
        <v>96.3060686015831</v>
      </c>
      <c r="F7" s="3">
        <v>92.443944591029</v>
      </c>
      <c r="G7" s="3">
        <v>97.5537730243612</v>
      </c>
      <c r="H7" s="3">
        <v>94.2322638146167</v>
      </c>
      <c r="I7" s="3">
        <f t="shared" si="0"/>
        <v>96.8983853482137</v>
      </c>
      <c r="J7" s="5">
        <f>RANK(I7,$I$2:$I$31)</f>
        <v>6</v>
      </c>
      <c r="K7" s="3">
        <f t="shared" si="1"/>
        <v>93.3254028018819</v>
      </c>
      <c r="L7" s="5">
        <f>RANK(K7,$K$2:$K$31)</f>
        <v>6</v>
      </c>
      <c r="M7" s="5">
        <f t="shared" si="2"/>
        <v>12</v>
      </c>
      <c r="N7" s="5">
        <f>RANK(M7,$M$2:$M$31,-1)</f>
        <v>6</v>
      </c>
    </row>
    <row r="8" ht="18" customHeight="1" spans="1:14">
      <c r="A8" s="5" t="s">
        <v>133</v>
      </c>
      <c r="B8" s="5">
        <v>21219122125</v>
      </c>
      <c r="C8" s="3">
        <v>93.07</v>
      </c>
      <c r="D8" s="3">
        <v>89.81</v>
      </c>
      <c r="E8" s="3">
        <v>100</v>
      </c>
      <c r="F8" s="3">
        <v>92.495</v>
      </c>
      <c r="G8" s="3">
        <v>97.7964943553179</v>
      </c>
      <c r="H8" s="3">
        <v>94.6278966131907</v>
      </c>
      <c r="I8" s="3">
        <f t="shared" si="0"/>
        <v>97.0867896283092</v>
      </c>
      <c r="J8" s="5">
        <f>RANK(I8,$I$2:$I$31)</f>
        <v>5</v>
      </c>
      <c r="K8" s="3">
        <f t="shared" si="1"/>
        <v>92.3109655377302</v>
      </c>
      <c r="L8" s="5">
        <f>RANK(K8,$K$2:$K$31)</f>
        <v>8</v>
      </c>
      <c r="M8" s="5">
        <f t="shared" si="2"/>
        <v>13</v>
      </c>
      <c r="N8" s="5">
        <f>RANK(M8,$M$2:$M$31,-1)</f>
        <v>7</v>
      </c>
    </row>
    <row r="9" ht="18" customHeight="1" spans="1:14">
      <c r="A9" s="5" t="s">
        <v>134</v>
      </c>
      <c r="B9" s="5">
        <v>21219122104</v>
      </c>
      <c r="C9" s="3">
        <v>95.97</v>
      </c>
      <c r="D9" s="3">
        <v>90.55</v>
      </c>
      <c r="E9" s="3">
        <v>93.6675461741425</v>
      </c>
      <c r="F9" s="3">
        <v>89.6589050131926</v>
      </c>
      <c r="G9" s="3">
        <v>91.3595761536938</v>
      </c>
      <c r="H9" s="3">
        <v>86.4657456922163</v>
      </c>
      <c r="I9" s="3">
        <f t="shared" si="0"/>
        <v>93.537640113548</v>
      </c>
      <c r="J9" s="5">
        <f>RANK(I9,$I$2:$I$31)</f>
        <v>8</v>
      </c>
      <c r="K9" s="3">
        <f t="shared" si="1"/>
        <v>88.8915502351363</v>
      </c>
      <c r="L9" s="5">
        <f>RANK(K9,$K$2:$K$31)</f>
        <v>9</v>
      </c>
      <c r="M9" s="5">
        <f t="shared" si="2"/>
        <v>17</v>
      </c>
      <c r="N9" s="5">
        <f>RANK(M9,$M$2:$M$31,-1)</f>
        <v>8</v>
      </c>
    </row>
    <row r="10" ht="18" customHeight="1" spans="1:14">
      <c r="A10" s="5" t="s">
        <v>135</v>
      </c>
      <c r="B10" s="5">
        <v>21219123120</v>
      </c>
      <c r="C10" s="3">
        <v>90.28</v>
      </c>
      <c r="D10" s="3">
        <v>88.602</v>
      </c>
      <c r="E10" s="3">
        <v>91.9975669099757</v>
      </c>
      <c r="F10" s="3">
        <v>90.7184184914842</v>
      </c>
      <c r="G10" s="3">
        <v>90.7067070860174</v>
      </c>
      <c r="H10" s="3">
        <v>98.4990242516105</v>
      </c>
      <c r="I10" s="3">
        <f t="shared" si="0"/>
        <v>91.0066109732759</v>
      </c>
      <c r="J10" s="5">
        <f>RANK(I10,$I$2:$I$31)</f>
        <v>11</v>
      </c>
      <c r="K10" s="3">
        <f t="shared" si="1"/>
        <v>92.6064809143649</v>
      </c>
      <c r="L10" s="5">
        <f>RANK(K10,$K$2:$K$31)</f>
        <v>7</v>
      </c>
      <c r="M10" s="5">
        <f t="shared" si="2"/>
        <v>18</v>
      </c>
      <c r="N10" s="5">
        <f>RANK(M10,$M$2:$M$31,-1)</f>
        <v>9</v>
      </c>
    </row>
    <row r="11" ht="18" customHeight="1" spans="1:14">
      <c r="A11" s="5" t="s">
        <v>136</v>
      </c>
      <c r="B11" s="5">
        <v>21219122227</v>
      </c>
      <c r="C11" s="3">
        <v>86.51</v>
      </c>
      <c r="D11" s="3">
        <v>83.84</v>
      </c>
      <c r="E11" s="3">
        <v>93.7690278059671</v>
      </c>
      <c r="F11" s="3">
        <v>88.8898680738786</v>
      </c>
      <c r="G11" s="3">
        <v>97.469696969697</v>
      </c>
      <c r="H11" s="3">
        <v>92.8818181818182</v>
      </c>
      <c r="I11" s="3">
        <f t="shared" si="0"/>
        <v>92.8873442854907</v>
      </c>
      <c r="J11" s="5">
        <f>RANK(I11,$I$2:$I$31)</f>
        <v>9</v>
      </c>
      <c r="K11" s="3">
        <f t="shared" si="1"/>
        <v>88.537228751899</v>
      </c>
      <c r="L11" s="5">
        <f>RANK(K11,$K$2:$K$31)</f>
        <v>11</v>
      </c>
      <c r="M11" s="5">
        <f t="shared" si="2"/>
        <v>20</v>
      </c>
      <c r="N11" s="5">
        <f>RANK(M11,$M$2:$M$31,-1)</f>
        <v>10</v>
      </c>
    </row>
    <row r="12" ht="18" customHeight="1" spans="1:14">
      <c r="A12" s="5" t="s">
        <v>137</v>
      </c>
      <c r="B12" s="5">
        <v>21219123304</v>
      </c>
      <c r="C12" s="3">
        <v>86.25</v>
      </c>
      <c r="D12" s="3">
        <v>83.1125</v>
      </c>
      <c r="E12" s="3">
        <v>91.2542579075426</v>
      </c>
      <c r="F12" s="3">
        <v>90.9852676399027</v>
      </c>
      <c r="G12" s="3">
        <v>95.4196665403562</v>
      </c>
      <c r="H12" s="3">
        <v>91.5517999242137</v>
      </c>
      <c r="I12" s="3">
        <f t="shared" si="0"/>
        <v>91.2293544420873</v>
      </c>
      <c r="J12" s="5">
        <f>RANK(I12,$I$2:$I$31)</f>
        <v>10</v>
      </c>
      <c r="K12" s="3">
        <f t="shared" si="1"/>
        <v>88.5498558547055</v>
      </c>
      <c r="L12" s="5">
        <f>RANK(K12,$K$2:$K$31)</f>
        <v>10</v>
      </c>
      <c r="M12" s="5">
        <f t="shared" si="2"/>
        <v>20</v>
      </c>
      <c r="N12" s="5">
        <f>RANK(M12,$M$2:$M$31,-1)</f>
        <v>10</v>
      </c>
    </row>
    <row r="13" ht="18" customHeight="1" spans="1:14">
      <c r="A13" s="5" t="s">
        <v>138</v>
      </c>
      <c r="B13" s="20">
        <v>21219122515</v>
      </c>
      <c r="C13" s="3">
        <v>86.36</v>
      </c>
      <c r="D13" s="3">
        <v>83.294</v>
      </c>
      <c r="E13" s="3">
        <v>92.5844327176781</v>
      </c>
      <c r="F13" s="3">
        <v>90.8398812664908</v>
      </c>
      <c r="G13" s="3">
        <v>89.6464646464646</v>
      </c>
      <c r="H13" s="3">
        <v>85.9378787878788</v>
      </c>
      <c r="I13" s="3">
        <f t="shared" si="0"/>
        <v>89.6215898060049</v>
      </c>
      <c r="J13" s="5">
        <f>RANK(I13,$I$2:$I$31)</f>
        <v>12</v>
      </c>
      <c r="K13" s="3">
        <f t="shared" si="1"/>
        <v>86.6905866847899</v>
      </c>
      <c r="L13" s="5">
        <f>RANK(K13,$K$2:$K$31)</f>
        <v>12</v>
      </c>
      <c r="M13" s="5">
        <f t="shared" si="2"/>
        <v>24</v>
      </c>
      <c r="N13" s="5">
        <f>RANK(M13,$M$2:$M$31,-1)</f>
        <v>12</v>
      </c>
    </row>
    <row r="14" ht="18" customHeight="1" spans="1:14">
      <c r="A14" s="5" t="s">
        <v>139</v>
      </c>
      <c r="B14" s="5">
        <v>21219122520</v>
      </c>
      <c r="C14" s="3">
        <v>90</v>
      </c>
      <c r="D14" s="3">
        <v>85.58</v>
      </c>
      <c r="E14" s="3">
        <v>91.5013192612137</v>
      </c>
      <c r="F14" s="3">
        <v>87.1058575197889</v>
      </c>
      <c r="G14" s="3">
        <v>84.8484848484848</v>
      </c>
      <c r="H14" s="3">
        <v>81.4590909090909</v>
      </c>
      <c r="I14" s="3">
        <f t="shared" si="0"/>
        <v>88.6401703934685</v>
      </c>
      <c r="J14" s="5">
        <f>RANK(I14,$I$2:$I$31)</f>
        <v>13</v>
      </c>
      <c r="K14" s="3">
        <f t="shared" si="1"/>
        <v>84.7149828096266</v>
      </c>
      <c r="L14" s="5">
        <f>RANK(K14,$K$2:$K$31)</f>
        <v>13</v>
      </c>
      <c r="M14" s="5">
        <f t="shared" si="2"/>
        <v>26</v>
      </c>
      <c r="N14" s="5">
        <f>RANK(M14,$M$2:$M$31,-1)</f>
        <v>13</v>
      </c>
    </row>
    <row r="15" ht="18" customHeight="1" spans="1:14">
      <c r="A15" s="5" t="s">
        <v>140</v>
      </c>
      <c r="B15" s="5">
        <v>21219122502</v>
      </c>
      <c r="C15" s="3">
        <v>89.98</v>
      </c>
      <c r="D15" s="3">
        <v>86.327</v>
      </c>
      <c r="E15" s="3">
        <v>85.4327176781003</v>
      </c>
      <c r="F15" s="3">
        <v>84.1162664907652</v>
      </c>
      <c r="G15" s="3">
        <v>85.9178055060408</v>
      </c>
      <c r="H15" s="3">
        <v>82.2006833036245</v>
      </c>
      <c r="I15" s="3">
        <f t="shared" si="0"/>
        <v>86.9973356587704</v>
      </c>
      <c r="J15" s="5">
        <f>RANK(I15,$I$2:$I$31)</f>
        <v>14</v>
      </c>
      <c r="K15" s="3">
        <f t="shared" si="1"/>
        <v>84.2146499314632</v>
      </c>
      <c r="L15" s="5">
        <f>RANK(K15,$K$2:$K$31)</f>
        <v>14</v>
      </c>
      <c r="M15" s="5">
        <f t="shared" si="2"/>
        <v>28</v>
      </c>
      <c r="N15" s="5">
        <f>RANK(M15,$M$2:$M$31,-1)</f>
        <v>14</v>
      </c>
    </row>
    <row r="16" ht="18" customHeight="1" spans="1:14">
      <c r="A16" s="5" t="s">
        <v>141</v>
      </c>
      <c r="B16" s="5">
        <v>21219123116</v>
      </c>
      <c r="C16" s="3">
        <v>86.7</v>
      </c>
      <c r="D16" s="3">
        <v>83.615</v>
      </c>
      <c r="E16" s="3">
        <v>80.0486618004866</v>
      </c>
      <c r="F16" s="3">
        <v>78.8916301703163</v>
      </c>
      <c r="G16" s="3">
        <v>87.9310344827586</v>
      </c>
      <c r="H16" s="3">
        <v>83.2086206896552</v>
      </c>
      <c r="I16" s="3">
        <f t="shared" si="0"/>
        <v>84.9274274967139</v>
      </c>
      <c r="J16" s="5">
        <f>RANK(I16,$I$2:$I$31)</f>
        <v>15</v>
      </c>
      <c r="K16" s="3">
        <f t="shared" si="1"/>
        <v>81.9050836199905</v>
      </c>
      <c r="L16" s="5">
        <f>RANK(K16,$K$2:$K$31)</f>
        <v>15</v>
      </c>
      <c r="M16" s="5">
        <f t="shared" si="2"/>
        <v>30</v>
      </c>
      <c r="N16" s="5">
        <f>RANK(M16,$M$2:$M$31,-1)</f>
        <v>15</v>
      </c>
    </row>
    <row r="17" ht="18" customHeight="1" spans="1:14">
      <c r="A17" s="5" t="s">
        <v>142</v>
      </c>
      <c r="B17" s="5">
        <v>21219123123</v>
      </c>
      <c r="C17" s="3">
        <v>80.05</v>
      </c>
      <c r="D17" s="3">
        <v>80.3325</v>
      </c>
      <c r="E17" s="3">
        <v>82.4817518248175</v>
      </c>
      <c r="F17" s="3">
        <v>81.4881386861314</v>
      </c>
      <c r="G17" s="3">
        <v>85.9984842743464</v>
      </c>
      <c r="H17" s="3">
        <v>82.0490905646078</v>
      </c>
      <c r="I17" s="3">
        <f t="shared" si="0"/>
        <v>83.008647707342</v>
      </c>
      <c r="J17" s="5">
        <f>RANK(I17,$I$2:$I$31)</f>
        <v>16</v>
      </c>
      <c r="K17" s="3">
        <f t="shared" si="1"/>
        <v>81.2899097502464</v>
      </c>
      <c r="L17" s="5">
        <f>RANK(K17,$K$2:$K$31)</f>
        <v>16</v>
      </c>
      <c r="M17" s="5">
        <f t="shared" si="2"/>
        <v>32</v>
      </c>
      <c r="N17" s="5">
        <f>RANK(M17,$M$2:$M$31,-1)</f>
        <v>16</v>
      </c>
    </row>
    <row r="18" ht="18" customHeight="1" spans="1:14">
      <c r="A18" s="5" t="s">
        <v>143</v>
      </c>
      <c r="B18" s="5">
        <v>21219122304</v>
      </c>
      <c r="C18" s="3">
        <v>79.28</v>
      </c>
      <c r="D18" s="3">
        <v>79.22</v>
      </c>
      <c r="E18" s="3">
        <v>79.1685609904607</v>
      </c>
      <c r="F18" s="3">
        <v>78.3995646437995</v>
      </c>
      <c r="G18" s="3">
        <v>75.9556347791642</v>
      </c>
      <c r="H18" s="3">
        <v>76.3233808674985</v>
      </c>
      <c r="I18" s="3">
        <f t="shared" si="0"/>
        <v>78.0423884448518</v>
      </c>
      <c r="J18" s="5">
        <f>RANK(I18,$I$2:$I$31)</f>
        <v>18</v>
      </c>
      <c r="K18" s="3">
        <f t="shared" si="1"/>
        <v>77.9809818370993</v>
      </c>
      <c r="L18" s="5">
        <f>RANK(K18,$K$2:$K$31)</f>
        <v>17</v>
      </c>
      <c r="M18" s="5">
        <f t="shared" si="2"/>
        <v>35</v>
      </c>
      <c r="N18" s="5">
        <f>RANK(M18,$M$2:$M$31,-1)</f>
        <v>17</v>
      </c>
    </row>
    <row r="19" ht="18" customHeight="1" spans="1:14">
      <c r="A19" s="5" t="s">
        <v>144</v>
      </c>
      <c r="B19" s="5">
        <v>21219123201</v>
      </c>
      <c r="C19" s="3">
        <v>82.7868852459016</v>
      </c>
      <c r="D19" s="3">
        <v>80.9714754098361</v>
      </c>
      <c r="E19" s="3">
        <v>76.3990267639902</v>
      </c>
      <c r="F19" s="3">
        <v>76.5193673965937</v>
      </c>
      <c r="G19" s="3">
        <v>75.8525956801819</v>
      </c>
      <c r="H19" s="3">
        <v>76.0615574081092</v>
      </c>
      <c r="I19" s="3">
        <f t="shared" si="0"/>
        <v>78.1535500754213</v>
      </c>
      <c r="J19" s="5">
        <f>RANK(I19,$I$2:$I$31)</f>
        <v>17</v>
      </c>
      <c r="K19" s="3">
        <f t="shared" si="1"/>
        <v>77.850800071513</v>
      </c>
      <c r="L19" s="5">
        <f>RANK(K19,$K$2:$K$31)</f>
        <v>18</v>
      </c>
      <c r="M19" s="5">
        <f t="shared" si="2"/>
        <v>35</v>
      </c>
      <c r="N19" s="5">
        <f>RANK(M19,$M$2:$M$31,-1)</f>
        <v>17</v>
      </c>
    </row>
    <row r="20" ht="18" customHeight="1" spans="1:14">
      <c r="A20" s="5" t="s">
        <v>145</v>
      </c>
      <c r="B20" s="5">
        <v>21219123119</v>
      </c>
      <c r="C20" s="3">
        <v>75.19</v>
      </c>
      <c r="D20" s="3">
        <v>75.814</v>
      </c>
      <c r="E20" s="3">
        <v>70.8029197080292</v>
      </c>
      <c r="F20" s="3">
        <v>72.586897810219</v>
      </c>
      <c r="G20" s="3">
        <v>61.3584691170898</v>
      </c>
      <c r="H20" s="3">
        <v>67.1650814702539</v>
      </c>
      <c r="I20" s="3">
        <f t="shared" si="0"/>
        <v>68.732920417181</v>
      </c>
      <c r="J20" s="5">
        <f>RANK(I20,$I$2:$I$31)</f>
        <v>19</v>
      </c>
      <c r="K20" s="3">
        <f t="shared" si="1"/>
        <v>71.8553264268243</v>
      </c>
      <c r="L20" s="5">
        <f>RANK(K20,$K$2:$K$31)</f>
        <v>20</v>
      </c>
      <c r="M20" s="5">
        <f t="shared" si="2"/>
        <v>39</v>
      </c>
      <c r="N20" s="5">
        <f>RANK(M20,$M$2:$M$31,-1)</f>
        <v>19</v>
      </c>
    </row>
    <row r="21" ht="18" customHeight="1" spans="1:14">
      <c r="A21" s="5" t="s">
        <v>146</v>
      </c>
      <c r="B21" s="5">
        <v>21219122223</v>
      </c>
      <c r="C21" s="3">
        <v>86.53</v>
      </c>
      <c r="D21" s="3">
        <v>85.55</v>
      </c>
      <c r="E21" s="3">
        <v>71.5039577836412</v>
      </c>
      <c r="F21" s="3">
        <v>73.3375725593667</v>
      </c>
      <c r="G21" s="3">
        <v>47.979797979798</v>
      </c>
      <c r="H21" s="3">
        <v>59.1378787878788</v>
      </c>
      <c r="I21" s="3">
        <f t="shared" si="0"/>
        <v>67.6004129761408</v>
      </c>
      <c r="J21" s="5">
        <f>RANK(I21,$I$2:$I$31)</f>
        <v>21</v>
      </c>
      <c r="K21" s="3">
        <f t="shared" si="1"/>
        <v>72.6751504490818</v>
      </c>
      <c r="L21" s="5">
        <f>RANK(K21,$K$2:$K$31)</f>
        <v>19</v>
      </c>
      <c r="M21" s="5">
        <f t="shared" si="2"/>
        <v>40</v>
      </c>
      <c r="N21" s="5">
        <f>RANK(M21,$M$2:$M$31,-1)</f>
        <v>20</v>
      </c>
    </row>
    <row r="22" ht="18" customHeight="1" spans="1:14">
      <c r="A22" s="5" t="s">
        <v>147</v>
      </c>
      <c r="B22" s="5">
        <v>21219123205</v>
      </c>
      <c r="C22" s="3">
        <v>78.6885245901639</v>
      </c>
      <c r="D22" s="3">
        <v>78.1475409836066</v>
      </c>
      <c r="E22" s="3">
        <v>66.4233576642336</v>
      </c>
      <c r="F22" s="3">
        <v>69.8751824817518</v>
      </c>
      <c r="G22" s="3">
        <v>61.3584691170898</v>
      </c>
      <c r="H22" s="3">
        <v>67.2650814702539</v>
      </c>
      <c r="I22" s="3">
        <f t="shared" si="0"/>
        <v>68.3420600273548</v>
      </c>
      <c r="J22" s="5">
        <f>RANK(I22,$I$2:$I$31)</f>
        <v>20</v>
      </c>
      <c r="K22" s="3">
        <f t="shared" si="1"/>
        <v>71.7626016452041</v>
      </c>
      <c r="L22" s="5">
        <f>RANK(K22,$K$2:$K$31)</f>
        <v>21</v>
      </c>
      <c r="M22" s="5">
        <f t="shared" si="2"/>
        <v>41</v>
      </c>
      <c r="N22" s="5">
        <f>RANK(M22,$M$2:$M$31,-1)</f>
        <v>21</v>
      </c>
    </row>
    <row r="23" ht="18" customHeight="1" spans="1:14">
      <c r="A23" s="5" t="s">
        <v>148</v>
      </c>
      <c r="B23" s="5">
        <v>21219122221</v>
      </c>
      <c r="C23" s="3">
        <v>71.5025906735751</v>
      </c>
      <c r="D23" s="3">
        <v>72.0466839378238</v>
      </c>
      <c r="E23" s="3">
        <v>63.0606860158311</v>
      </c>
      <c r="F23" s="3">
        <v>67.5094459102903</v>
      </c>
      <c r="G23" s="3">
        <v>68.1767676767677</v>
      </c>
      <c r="H23" s="3">
        <v>71.0560606060606</v>
      </c>
      <c r="I23" s="3">
        <f t="shared" si="0"/>
        <v>67.4876308165911</v>
      </c>
      <c r="J23" s="5">
        <f>RANK(I23,$I$2:$I$31)</f>
        <v>22</v>
      </c>
      <c r="K23" s="3">
        <f t="shared" si="1"/>
        <v>70.2040634847249</v>
      </c>
      <c r="L23" s="5">
        <f>RANK(K23,$K$2:$K$31)</f>
        <v>23</v>
      </c>
      <c r="M23" s="5">
        <f t="shared" si="2"/>
        <v>45</v>
      </c>
      <c r="N23" s="5">
        <f>RANK(M23,$M$2:$M$31,-1)</f>
        <v>22</v>
      </c>
    </row>
    <row r="24" ht="18" customHeight="1" spans="1:14">
      <c r="A24" s="5" t="s">
        <v>149</v>
      </c>
      <c r="B24" s="5">
        <v>21219123420</v>
      </c>
      <c r="C24" s="3">
        <v>81.63</v>
      </c>
      <c r="D24" s="3">
        <v>80.348</v>
      </c>
      <c r="E24" s="3">
        <v>60.3733857383492</v>
      </c>
      <c r="F24" s="3">
        <v>66.162700729927</v>
      </c>
      <c r="G24" s="3">
        <v>56.0439560439561</v>
      </c>
      <c r="H24" s="3">
        <v>64.3763736263736</v>
      </c>
      <c r="I24" s="3">
        <f t="shared" si="0"/>
        <v>65.3050571508783</v>
      </c>
      <c r="J24" s="5">
        <f>RANK(I24,$I$2:$I$31)</f>
        <v>23</v>
      </c>
      <c r="K24" s="3">
        <f t="shared" si="1"/>
        <v>70.2956914521002</v>
      </c>
      <c r="L24" s="5">
        <f>RANK(K24,$K$2:$K$31)</f>
        <v>22</v>
      </c>
      <c r="M24" s="5">
        <f t="shared" si="2"/>
        <v>45</v>
      </c>
      <c r="N24" s="5">
        <f>RANK(M24,$M$2:$M$31,-1)</f>
        <v>22</v>
      </c>
    </row>
    <row r="25" ht="18" customHeight="1" spans="1:14">
      <c r="A25" s="5" t="s">
        <v>150</v>
      </c>
      <c r="B25" s="5">
        <v>21219122217</v>
      </c>
      <c r="C25" s="3">
        <v>71.2435233160622</v>
      </c>
      <c r="D25" s="3">
        <v>72.2782901554404</v>
      </c>
      <c r="E25" s="3">
        <v>65.7296529328192</v>
      </c>
      <c r="F25" s="3">
        <v>69.6442744063325</v>
      </c>
      <c r="G25" s="3">
        <v>48.989898989899</v>
      </c>
      <c r="H25" s="3">
        <v>59.8439393939394</v>
      </c>
      <c r="I25" s="3">
        <f t="shared" si="0"/>
        <v>61.3695355149778</v>
      </c>
      <c r="J25" s="5">
        <f>RANK(I25,$I$2:$I$31)</f>
        <v>24</v>
      </c>
      <c r="K25" s="3">
        <f t="shared" si="1"/>
        <v>67.2555013185708</v>
      </c>
      <c r="L25" s="5">
        <f>RANK(K25,$K$2:$K$31)</f>
        <v>24</v>
      </c>
      <c r="M25" s="5">
        <f t="shared" si="2"/>
        <v>48</v>
      </c>
      <c r="N25" s="5">
        <f>RANK(M25,$M$2:$M$31,-1)</f>
        <v>24</v>
      </c>
    </row>
    <row r="26" ht="18" customHeight="1" spans="1:14">
      <c r="A26" s="5" t="s">
        <v>151</v>
      </c>
      <c r="B26" s="5">
        <v>21219122425</v>
      </c>
      <c r="C26" s="3">
        <v>69.71</v>
      </c>
      <c r="D26" s="3">
        <v>67.7</v>
      </c>
      <c r="E26" s="3">
        <v>67.5461741424802</v>
      </c>
      <c r="F26" s="3">
        <v>70.0250131926121</v>
      </c>
      <c r="G26" s="3">
        <v>42.4242424242424</v>
      </c>
      <c r="H26" s="3">
        <v>55.3045454545454</v>
      </c>
      <c r="I26" s="3">
        <f t="shared" si="0"/>
        <v>59.1355344784698</v>
      </c>
      <c r="J26" s="5">
        <f>RANK(I26,$I$2:$I$31)</f>
        <v>25</v>
      </c>
      <c r="K26" s="3">
        <f t="shared" si="1"/>
        <v>64.3431862157192</v>
      </c>
      <c r="L26" s="5">
        <f>RANK(K26,$K$2:$K$31)</f>
        <v>25</v>
      </c>
      <c r="M26" s="5">
        <f t="shared" si="2"/>
        <v>50</v>
      </c>
      <c r="N26" s="5">
        <f>RANK(M26,$M$2:$M$31,-1)</f>
        <v>25</v>
      </c>
    </row>
    <row r="27" ht="18" customHeight="1" spans="1:14">
      <c r="A27" s="21" t="s">
        <v>152</v>
      </c>
      <c r="B27" s="21">
        <v>21219122229</v>
      </c>
      <c r="C27" s="22">
        <v>53.6269430051813</v>
      </c>
      <c r="D27" s="22">
        <v>60.5475129533679</v>
      </c>
      <c r="E27" s="22">
        <v>27.1767810026385</v>
      </c>
      <c r="F27" s="22">
        <v>44.004907651715</v>
      </c>
      <c r="G27" s="22">
        <v>4.20875420875421</v>
      </c>
      <c r="H27" s="22">
        <v>33.0752525252525</v>
      </c>
      <c r="I27" s="22">
        <f t="shared" si="0"/>
        <v>26.9647652722906</v>
      </c>
      <c r="J27" s="21">
        <f>RANK(I27,$I$2:$I$31)</f>
        <v>27</v>
      </c>
      <c r="K27" s="22">
        <f t="shared" si="1"/>
        <v>45.8758910434451</v>
      </c>
      <c r="L27" s="21">
        <f>RANK(K27,$K$2:$K$31)</f>
        <v>26</v>
      </c>
      <c r="M27" s="21">
        <f t="shared" si="2"/>
        <v>53</v>
      </c>
      <c r="N27" s="21">
        <f>RANK(M27,$M$2:$M$31,-1)</f>
        <v>26</v>
      </c>
    </row>
    <row r="28" ht="18" customHeight="1" spans="1:14">
      <c r="A28" s="5" t="s">
        <v>153</v>
      </c>
      <c r="B28" s="5">
        <v>21219122412</v>
      </c>
      <c r="C28" s="3">
        <v>47.99</v>
      </c>
      <c r="D28" s="3">
        <v>54.26</v>
      </c>
      <c r="E28" s="3">
        <v>22.6912928759894</v>
      </c>
      <c r="F28" s="3">
        <v>41.1893403693931</v>
      </c>
      <c r="G28" s="3">
        <v>13.6165577342048</v>
      </c>
      <c r="H28" s="3">
        <v>37.3199346405229</v>
      </c>
      <c r="I28" s="3">
        <f t="shared" si="0"/>
        <v>27.1444656960149</v>
      </c>
      <c r="J28" s="5">
        <f>RANK(I28,$I$2:$I$31)</f>
        <v>26</v>
      </c>
      <c r="K28" s="3">
        <f t="shared" si="1"/>
        <v>44.2564250033053</v>
      </c>
      <c r="L28" s="5">
        <f>RANK(K28,$K$2:$K$31)</f>
        <v>27</v>
      </c>
      <c r="M28" s="5">
        <f t="shared" si="2"/>
        <v>53</v>
      </c>
      <c r="N28" s="5">
        <f>RANK(M28,$M$2:$M$31,-1)</f>
        <v>26</v>
      </c>
    </row>
    <row r="29" ht="18" customHeight="1" spans="1:14">
      <c r="A29" s="23"/>
      <c r="B29" s="24"/>
      <c r="C29" s="25"/>
      <c r="D29" s="25"/>
      <c r="E29" s="25"/>
      <c r="F29" s="25"/>
      <c r="G29" s="25"/>
      <c r="H29" s="25"/>
      <c r="I29" s="25"/>
      <c r="J29" s="23"/>
      <c r="K29" s="25"/>
      <c r="L29" s="23"/>
      <c r="M29" s="23"/>
      <c r="N29" s="23"/>
    </row>
    <row r="30" ht="18" customHeight="1" spans="1:14">
      <c r="A30" s="23"/>
      <c r="B30" s="24"/>
      <c r="C30" s="25"/>
      <c r="D30" s="25"/>
      <c r="E30" s="25"/>
      <c r="F30" s="25"/>
      <c r="G30" s="25"/>
      <c r="H30" s="25"/>
      <c r="I30" s="25"/>
      <c r="J30" s="23"/>
      <c r="K30" s="25"/>
      <c r="L30" s="23"/>
      <c r="M30" s="23"/>
      <c r="N30" s="23"/>
    </row>
    <row r="31" ht="18" customHeight="1" spans="1:14">
      <c r="A31" s="23"/>
      <c r="B31" s="24"/>
      <c r="C31" s="25"/>
      <c r="D31" s="25"/>
      <c r="E31" s="25"/>
      <c r="F31" s="25"/>
      <c r="G31" s="25"/>
      <c r="H31" s="25"/>
      <c r="I31" s="25"/>
      <c r="J31" s="23"/>
      <c r="K31" s="25"/>
      <c r="L31" s="23"/>
      <c r="M31" s="23"/>
      <c r="N31" s="23"/>
    </row>
    <row r="32" spans="1:14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</row>
    <row r="33" spans="1:14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</row>
    <row r="34" spans="1:14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</row>
  </sheetData>
  <sortState ref="A2:N31">
    <sortCondition ref="N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13" workbookViewId="0">
      <selection activeCell="M11" sqref="M11"/>
    </sheetView>
  </sheetViews>
  <sheetFormatPr defaultColWidth="11.5083333333333" defaultRowHeight="13.5"/>
  <cols>
    <col min="1" max="16384" width="11.5083333333333" customWidth="1"/>
  </cols>
  <sheetData>
    <row r="1" customFormat="1" ht="30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customFormat="1" ht="16.5" spans="1:14">
      <c r="A2" s="7" t="s">
        <v>154</v>
      </c>
      <c r="B2" s="7">
        <v>21219122426</v>
      </c>
      <c r="C2" s="8">
        <v>97.86</v>
      </c>
      <c r="D2" s="8">
        <v>95.4</v>
      </c>
      <c r="E2" s="8">
        <v>99.4717223650386</v>
      </c>
      <c r="F2" s="8">
        <v>96.2216195372751</v>
      </c>
      <c r="G2" s="8">
        <v>97.697270471464</v>
      </c>
      <c r="H2" s="8">
        <v>110.337362282878</v>
      </c>
      <c r="I2" s="17">
        <f t="shared" ref="I2:I31" si="0">(C2*1.1+E2*1.2+G2*1.3)/3.6</f>
        <v>98.338477347486</v>
      </c>
      <c r="J2" s="18">
        <f>RANK(I2,$I$2:$I$31)</f>
        <v>1</v>
      </c>
      <c r="K2" s="17">
        <f t="shared" ref="K2:K31" si="1">(D2+F2+H2)/3</f>
        <v>100.652993940051</v>
      </c>
      <c r="L2" s="18">
        <f>RANK(K2,$K$2:$K$31)</f>
        <v>1</v>
      </c>
      <c r="M2" s="18">
        <f t="shared" ref="M2:M31" si="2">J2+L2</f>
        <v>2</v>
      </c>
      <c r="N2" s="18">
        <f>RANK(M2,$M$2:$M$31,-1)</f>
        <v>1</v>
      </c>
    </row>
    <row r="3" customFormat="1" ht="18" customHeight="1" spans="1:14">
      <c r="A3" s="7" t="s">
        <v>155</v>
      </c>
      <c r="B3" s="7">
        <v>21219122126</v>
      </c>
      <c r="C3" s="8">
        <v>91.95</v>
      </c>
      <c r="D3" s="8">
        <v>90.76</v>
      </c>
      <c r="E3" s="8">
        <v>98.9717223650386</v>
      </c>
      <c r="F3" s="8">
        <v>94.1916195372751</v>
      </c>
      <c r="G3" s="8">
        <v>100.5</v>
      </c>
      <c r="H3" s="8">
        <v>107.206</v>
      </c>
      <c r="I3" s="17">
        <f t="shared" si="0"/>
        <v>97.3780741216795</v>
      </c>
      <c r="J3" s="18">
        <f>RANK(I3,$I$2:$I$31)</f>
        <v>3</v>
      </c>
      <c r="K3" s="17">
        <f t="shared" si="1"/>
        <v>97.3858731790917</v>
      </c>
      <c r="L3" s="18">
        <f>RANK(K3,$K$2:$K$31)</f>
        <v>2</v>
      </c>
      <c r="M3" s="18">
        <f t="shared" si="2"/>
        <v>5</v>
      </c>
      <c r="N3" s="18">
        <f>RANK(M3,$M$2:$M$31,-1)</f>
        <v>2</v>
      </c>
    </row>
    <row r="4" customFormat="1" ht="18" customHeight="1" spans="1:14">
      <c r="A4" s="7" t="s">
        <v>156</v>
      </c>
      <c r="B4" s="7">
        <v>21219122427</v>
      </c>
      <c r="C4" s="8">
        <v>93.83</v>
      </c>
      <c r="D4" s="8">
        <v>89.38</v>
      </c>
      <c r="E4" s="8">
        <v>95.0874035989717</v>
      </c>
      <c r="F4" s="8">
        <v>90.4068123393316</v>
      </c>
      <c r="G4" s="8">
        <v>97.1910669975186</v>
      </c>
      <c r="H4" s="8">
        <v>104.044640198511</v>
      </c>
      <c r="I4" s="17">
        <f t="shared" si="0"/>
        <v>95.4628531709834</v>
      </c>
      <c r="J4" s="18">
        <f>RANK(I4,$I$2:$I$31)</f>
        <v>4</v>
      </c>
      <c r="K4" s="17">
        <f t="shared" si="1"/>
        <v>94.6104841792809</v>
      </c>
      <c r="L4" s="18">
        <f>RANK(K4,$K$2:$K$31)</f>
        <v>3</v>
      </c>
      <c r="M4" s="18">
        <f t="shared" si="2"/>
        <v>7</v>
      </c>
      <c r="N4" s="18">
        <f>RANK(M4,$M$2:$M$31,-1)</f>
        <v>4</v>
      </c>
    </row>
    <row r="5" customFormat="1" ht="18" customHeight="1" spans="1:14">
      <c r="A5" s="7" t="s">
        <v>157</v>
      </c>
      <c r="B5" s="7">
        <v>21219123406</v>
      </c>
      <c r="C5" s="8">
        <v>94.64</v>
      </c>
      <c r="D5" s="8">
        <v>91.58</v>
      </c>
      <c r="E5" s="8">
        <v>99.2146529562982</v>
      </c>
      <c r="F5" s="8">
        <v>92.1245244215938</v>
      </c>
      <c r="G5" s="8">
        <v>100</v>
      </c>
      <c r="H5" s="8">
        <v>93.762</v>
      </c>
      <c r="I5" s="17">
        <f t="shared" si="0"/>
        <v>98.1004398743216</v>
      </c>
      <c r="J5" s="18">
        <f>RANK(I5,$I$2:$I$31)</f>
        <v>2</v>
      </c>
      <c r="K5" s="17">
        <f t="shared" si="1"/>
        <v>92.4888414738646</v>
      </c>
      <c r="L5" s="18">
        <f>RANK(K5,$K$2:$K$31)</f>
        <v>4</v>
      </c>
      <c r="M5" s="18">
        <f t="shared" si="2"/>
        <v>6</v>
      </c>
      <c r="N5" s="18">
        <f>RANK(M5,$M$2:$M$31,-1)</f>
        <v>3</v>
      </c>
    </row>
    <row r="6" customFormat="1" ht="18" customHeight="1" spans="1:14">
      <c r="A6" s="7" t="s">
        <v>158</v>
      </c>
      <c r="B6" s="7">
        <v>21219122115</v>
      </c>
      <c r="C6" s="8">
        <v>94.67</v>
      </c>
      <c r="D6" s="8">
        <v>91.84</v>
      </c>
      <c r="E6" s="8">
        <v>100</v>
      </c>
      <c r="F6" s="8">
        <v>97.6</v>
      </c>
      <c r="G6" s="8">
        <v>90.6104218362283</v>
      </c>
      <c r="H6" s="8">
        <v>87.078253101737</v>
      </c>
      <c r="I6" s="17">
        <f t="shared" si="0"/>
        <v>94.9807078853047</v>
      </c>
      <c r="J6" s="18">
        <f>RANK(I6,$I$2:$I$31)</f>
        <v>6</v>
      </c>
      <c r="K6" s="17">
        <f t="shared" si="1"/>
        <v>92.1727510339123</v>
      </c>
      <c r="L6" s="18">
        <f>RANK(K6,$K$2:$K$31)</f>
        <v>5</v>
      </c>
      <c r="M6" s="18">
        <f t="shared" si="2"/>
        <v>11</v>
      </c>
      <c r="N6" s="18">
        <f>RANK(M6,$M$2:$M$31,-1)</f>
        <v>5</v>
      </c>
    </row>
    <row r="7" customFormat="1" ht="18" customHeight="1" spans="1:14">
      <c r="A7" s="7" t="s">
        <v>159</v>
      </c>
      <c r="B7" s="7">
        <v>21219123313</v>
      </c>
      <c r="C7" s="8">
        <v>97</v>
      </c>
      <c r="D7" s="8">
        <v>92.32</v>
      </c>
      <c r="E7" s="8">
        <v>99.9858611825193</v>
      </c>
      <c r="F7" s="8">
        <v>93.4258097686375</v>
      </c>
      <c r="G7" s="8">
        <v>89.8514851485149</v>
      </c>
      <c r="H7" s="8">
        <v>84.8058910891089</v>
      </c>
      <c r="I7" s="17">
        <f t="shared" si="0"/>
        <v>95.4138789200257</v>
      </c>
      <c r="J7" s="18">
        <f>RANK(I7,$I$2:$I$31)</f>
        <v>5</v>
      </c>
      <c r="K7" s="17">
        <f t="shared" si="1"/>
        <v>90.1839002859155</v>
      </c>
      <c r="L7" s="18">
        <f>RANK(K7,$K$2:$K$31)</f>
        <v>8</v>
      </c>
      <c r="M7" s="18">
        <f t="shared" si="2"/>
        <v>13</v>
      </c>
      <c r="N7" s="18">
        <f>RANK(M7,$M$2:$M$31,-1)</f>
        <v>6</v>
      </c>
    </row>
    <row r="8" customFormat="1" ht="18" customHeight="1" spans="1:14">
      <c r="A8" s="7" t="s">
        <v>160</v>
      </c>
      <c r="B8" s="7">
        <v>21219122309</v>
      </c>
      <c r="C8" s="8">
        <v>87.04</v>
      </c>
      <c r="D8" s="8">
        <v>86.31</v>
      </c>
      <c r="E8" s="8">
        <v>90.745501285347</v>
      </c>
      <c r="F8" s="8">
        <v>88.6745758354756</v>
      </c>
      <c r="G8" s="8">
        <v>99.9751861042184</v>
      </c>
      <c r="H8" s="8">
        <v>95.857111662531</v>
      </c>
      <c r="I8" s="17">
        <f t="shared" si="0"/>
        <v>92.946206521639</v>
      </c>
      <c r="J8" s="18">
        <f>RANK(I8,$I$2:$I$31)</f>
        <v>9</v>
      </c>
      <c r="K8" s="17">
        <f t="shared" si="1"/>
        <v>90.2805624993355</v>
      </c>
      <c r="L8" s="18">
        <f>RANK(K8,$K$2:$K$31)</f>
        <v>7</v>
      </c>
      <c r="M8" s="18">
        <f t="shared" si="2"/>
        <v>16</v>
      </c>
      <c r="N8" s="18">
        <f>RANK(M8,$M$2:$M$31,-1)</f>
        <v>7</v>
      </c>
    </row>
    <row r="9" customFormat="1" ht="18" customHeight="1" spans="1:14">
      <c r="A9" s="7" t="s">
        <v>161</v>
      </c>
      <c r="B9" s="7">
        <v>21219123102</v>
      </c>
      <c r="C9" s="8">
        <v>90.28</v>
      </c>
      <c r="D9" s="8">
        <v>86.224</v>
      </c>
      <c r="E9" s="8">
        <v>99.7287917737789</v>
      </c>
      <c r="F9" s="8">
        <v>94.3237146529563</v>
      </c>
      <c r="G9" s="8">
        <v>93.0693069306931</v>
      </c>
      <c r="H9" s="8">
        <v>88.0195841584158</v>
      </c>
      <c r="I9" s="17">
        <f t="shared" si="0"/>
        <v>94.4368469828988</v>
      </c>
      <c r="J9" s="18">
        <f>RANK(I9,$I$2:$I$31)</f>
        <v>7</v>
      </c>
      <c r="K9" s="17">
        <f t="shared" si="1"/>
        <v>89.5224329371241</v>
      </c>
      <c r="L9" s="18">
        <f>RANK(K9,$K$2:$K$31)</f>
        <v>9</v>
      </c>
      <c r="M9" s="18">
        <f t="shared" si="2"/>
        <v>16</v>
      </c>
      <c r="N9" s="18">
        <f>RANK(M9,$M$2:$M$31,-1)</f>
        <v>7</v>
      </c>
    </row>
    <row r="10" customFormat="1" ht="18" customHeight="1" spans="1:14">
      <c r="A10" s="7" t="s">
        <v>162</v>
      </c>
      <c r="B10" s="7">
        <v>21219122225</v>
      </c>
      <c r="C10" s="8">
        <v>87.56</v>
      </c>
      <c r="D10" s="8">
        <v>84.04</v>
      </c>
      <c r="E10" s="8">
        <v>85.6041131105398</v>
      </c>
      <c r="F10" s="8">
        <v>86.0426735218509</v>
      </c>
      <c r="G10" s="8">
        <v>94.7096774193548</v>
      </c>
      <c r="H10" s="8">
        <v>102.552806451613</v>
      </c>
      <c r="I10" s="17">
        <f t="shared" si="0"/>
        <v>89.4898656605025</v>
      </c>
      <c r="J10" s="18">
        <f>RANK(I10,$I$2:$I$31)</f>
        <v>12</v>
      </c>
      <c r="K10" s="17">
        <f t="shared" si="1"/>
        <v>90.8784933244879</v>
      </c>
      <c r="L10" s="18">
        <f>RANK(K10,$K$2:$K$31)</f>
        <v>6</v>
      </c>
      <c r="M10" s="18">
        <f t="shared" si="2"/>
        <v>18</v>
      </c>
      <c r="N10" s="18">
        <f>RANK(M10,$M$2:$M$31,-1)</f>
        <v>9</v>
      </c>
    </row>
    <row r="11" customFormat="1" ht="18" customHeight="1" spans="1:14">
      <c r="A11" s="7" t="s">
        <v>163</v>
      </c>
      <c r="B11" s="7">
        <v>21219123407</v>
      </c>
      <c r="C11" s="8">
        <v>84.69</v>
      </c>
      <c r="D11" s="8">
        <v>84.24</v>
      </c>
      <c r="E11" s="8">
        <v>98.1863753213368</v>
      </c>
      <c r="F11" s="8">
        <v>91.3111439588689</v>
      </c>
      <c r="G11" s="8">
        <v>97.2821782178218</v>
      </c>
      <c r="H11" s="8">
        <v>92.9063069306931</v>
      </c>
      <c r="I11" s="17">
        <f t="shared" si="0"/>
        <v>93.7359672413257</v>
      </c>
      <c r="J11" s="18">
        <f>RANK(I11,$I$2:$I$31)</f>
        <v>8</v>
      </c>
      <c r="K11" s="17">
        <f t="shared" si="1"/>
        <v>89.4858169631873</v>
      </c>
      <c r="L11" s="18">
        <f>RANK(K11,$K$2:$K$31)</f>
        <v>11</v>
      </c>
      <c r="M11" s="18">
        <f t="shared" si="2"/>
        <v>19</v>
      </c>
      <c r="N11" s="18">
        <f>RANK(M11,$M$2:$M$31,-1)</f>
        <v>10</v>
      </c>
    </row>
    <row r="12" customFormat="1" ht="18" customHeight="1" spans="1:14">
      <c r="A12" s="7" t="s">
        <v>164</v>
      </c>
      <c r="B12" s="7">
        <v>21219123115</v>
      </c>
      <c r="C12" s="8">
        <v>92.07</v>
      </c>
      <c r="D12" s="8">
        <v>89.0055</v>
      </c>
      <c r="E12" s="8">
        <v>87.6606683804627</v>
      </c>
      <c r="F12" s="8">
        <v>84.2144344473008</v>
      </c>
      <c r="G12" s="8">
        <v>93.6683168316832</v>
      </c>
      <c r="H12" s="8">
        <v>86.9669900990099</v>
      </c>
      <c r="I12" s="17">
        <f t="shared" si="0"/>
        <v>91.1773927604843</v>
      </c>
      <c r="J12" s="18">
        <f>RANK(I12,$I$2:$I$31)</f>
        <v>10</v>
      </c>
      <c r="K12" s="17">
        <f t="shared" si="1"/>
        <v>86.7289748487702</v>
      </c>
      <c r="L12" s="18">
        <f>RANK(K12,$K$2:$K$31)</f>
        <v>12</v>
      </c>
      <c r="M12" s="18">
        <f t="shared" si="2"/>
        <v>22</v>
      </c>
      <c r="N12" s="18">
        <f>RANK(M12,$M$2:$M$31,-1)</f>
        <v>11</v>
      </c>
    </row>
    <row r="13" customFormat="1" ht="18" customHeight="1" spans="1:14">
      <c r="A13" s="7" t="s">
        <v>165</v>
      </c>
      <c r="B13" s="7">
        <v>21219123423</v>
      </c>
      <c r="C13" s="8">
        <v>95.15</v>
      </c>
      <c r="D13" s="8">
        <v>89.88</v>
      </c>
      <c r="E13" s="8">
        <v>85.6041131105398</v>
      </c>
      <c r="F13" s="8">
        <v>82.2626735218509</v>
      </c>
      <c r="G13" s="8">
        <v>91.9009900990099</v>
      </c>
      <c r="H13" s="8">
        <v>85.240594059406</v>
      </c>
      <c r="I13" s="17">
        <f t="shared" si="0"/>
        <v>90.7947841281558</v>
      </c>
      <c r="J13" s="18">
        <f>RANK(I13,$I$2:$I$31)</f>
        <v>11</v>
      </c>
      <c r="K13" s="17">
        <f t="shared" si="1"/>
        <v>85.7944225270856</v>
      </c>
      <c r="L13" s="18">
        <f>RANK(K13,$K$2:$K$31)</f>
        <v>13</v>
      </c>
      <c r="M13" s="18">
        <f t="shared" si="2"/>
        <v>24</v>
      </c>
      <c r="N13" s="18">
        <f>RANK(M13,$M$2:$M$31,-1)</f>
        <v>12</v>
      </c>
    </row>
    <row r="14" customFormat="1" ht="18" customHeight="1" spans="1:14">
      <c r="A14" s="7" t="s">
        <v>166</v>
      </c>
      <c r="B14" s="16">
        <v>21219123316</v>
      </c>
      <c r="C14" s="8">
        <v>81.75</v>
      </c>
      <c r="D14" s="8">
        <v>85.27</v>
      </c>
      <c r="E14" s="8">
        <v>85.5899742930591</v>
      </c>
      <c r="F14" s="8">
        <v>85.6934832904884</v>
      </c>
      <c r="G14" s="8">
        <v>86.8811881188119</v>
      </c>
      <c r="H14" s="8">
        <v>97.5637128712871</v>
      </c>
      <c r="I14" s="17">
        <f t="shared" si="0"/>
        <v>84.882920473924</v>
      </c>
      <c r="J14" s="18">
        <f>RANK(I14,$I$2:$I$31)</f>
        <v>15</v>
      </c>
      <c r="K14" s="17">
        <f t="shared" si="1"/>
        <v>89.5090653872585</v>
      </c>
      <c r="L14" s="18">
        <f>RANK(K14,$K$2:$K$31)</f>
        <v>10</v>
      </c>
      <c r="M14" s="18">
        <f t="shared" si="2"/>
        <v>25</v>
      </c>
      <c r="N14" s="18">
        <f>RANK(M14,$M$2:$M$31,-1)</f>
        <v>13</v>
      </c>
    </row>
    <row r="15" customFormat="1" ht="18" customHeight="1" spans="1:14">
      <c r="A15" s="7" t="s">
        <v>167</v>
      </c>
      <c r="B15" s="7">
        <v>21219122319</v>
      </c>
      <c r="C15" s="8">
        <v>84.75</v>
      </c>
      <c r="D15" s="8">
        <v>85.63</v>
      </c>
      <c r="E15" s="8">
        <v>85.3470437017995</v>
      </c>
      <c r="F15" s="8">
        <v>81.6055784061697</v>
      </c>
      <c r="G15" s="8">
        <v>91.3697270471464</v>
      </c>
      <c r="H15" s="8">
        <v>85.3918362282878</v>
      </c>
      <c r="I15" s="17">
        <f t="shared" si="0"/>
        <v>87.3394715565138</v>
      </c>
      <c r="J15" s="18">
        <f>RANK(I15,$I$2:$I$31)</f>
        <v>14</v>
      </c>
      <c r="K15" s="17">
        <f t="shared" si="1"/>
        <v>84.2091382114858</v>
      </c>
      <c r="L15" s="18">
        <f>RANK(K15,$K$2:$K$31)</f>
        <v>14</v>
      </c>
      <c r="M15" s="18">
        <f t="shared" si="2"/>
        <v>28</v>
      </c>
      <c r="N15" s="18">
        <f>RANK(M15,$M$2:$M$31,-1)</f>
        <v>14</v>
      </c>
    </row>
    <row r="16" customFormat="1" ht="18" customHeight="1" spans="1:14">
      <c r="A16" s="7" t="s">
        <v>168</v>
      </c>
      <c r="B16" s="7">
        <v>21219123111</v>
      </c>
      <c r="C16" s="8">
        <v>90.79</v>
      </c>
      <c r="D16" s="8">
        <v>86.294</v>
      </c>
      <c r="E16" s="8">
        <v>85.0899742930591</v>
      </c>
      <c r="F16" s="8">
        <v>82.4384832904884</v>
      </c>
      <c r="G16" s="8">
        <v>87.6089108910891</v>
      </c>
      <c r="H16" s="8">
        <v>83.2643465346535</v>
      </c>
      <c r="I16" s="17">
        <f t="shared" si="0"/>
        <v>87.7412648083575</v>
      </c>
      <c r="J16" s="18">
        <f>RANK(I16,$I$2:$I$31)</f>
        <v>13</v>
      </c>
      <c r="K16" s="17">
        <f t="shared" si="1"/>
        <v>83.9989432750473</v>
      </c>
      <c r="L16" s="18">
        <f>RANK(K16,$K$2:$K$31)</f>
        <v>15</v>
      </c>
      <c r="M16" s="18">
        <f t="shared" si="2"/>
        <v>28</v>
      </c>
      <c r="N16" s="18">
        <f>RANK(M16,$M$2:$M$31,-1)</f>
        <v>14</v>
      </c>
    </row>
    <row r="17" customFormat="1" ht="18" customHeight="1" spans="1:14">
      <c r="A17" s="7" t="s">
        <v>169</v>
      </c>
      <c r="B17" s="7">
        <v>21219122325</v>
      </c>
      <c r="C17" s="8">
        <v>86.7</v>
      </c>
      <c r="D17" s="8">
        <v>84.15</v>
      </c>
      <c r="E17" s="8">
        <v>80.2056555269923</v>
      </c>
      <c r="F17" s="8">
        <v>77.483676092545</v>
      </c>
      <c r="G17" s="8">
        <v>86.8138957816377</v>
      </c>
      <c r="H17" s="8">
        <v>82.7543374689826</v>
      </c>
      <c r="I17" s="17">
        <f t="shared" si="0"/>
        <v>84.5763475412555</v>
      </c>
      <c r="J17" s="18">
        <f>RANK(I17,$I$2:$I$31)</f>
        <v>16</v>
      </c>
      <c r="K17" s="17">
        <f t="shared" si="1"/>
        <v>81.4626711871759</v>
      </c>
      <c r="L17" s="18">
        <f>RANK(K17,$K$2:$K$31)</f>
        <v>16</v>
      </c>
      <c r="M17" s="18">
        <f t="shared" si="2"/>
        <v>32</v>
      </c>
      <c r="N17" s="18">
        <f>RANK(M17,$M$2:$M$31,-1)</f>
        <v>16</v>
      </c>
    </row>
    <row r="18" customFormat="1" ht="18" customHeight="1" spans="1:14">
      <c r="A18" s="7" t="s">
        <v>170</v>
      </c>
      <c r="B18" s="7">
        <v>21219122518</v>
      </c>
      <c r="C18" s="8">
        <v>84.7</v>
      </c>
      <c r="D18" s="8">
        <v>82.015</v>
      </c>
      <c r="E18" s="8">
        <v>80.2056555269923</v>
      </c>
      <c r="F18" s="8">
        <v>77.893676092545</v>
      </c>
      <c r="G18" s="8">
        <v>83.7766749379653</v>
      </c>
      <c r="H18" s="8">
        <v>80.6120049627792</v>
      </c>
      <c r="I18" s="17">
        <f t="shared" si="0"/>
        <v>82.868462236596</v>
      </c>
      <c r="J18" s="18">
        <f>RANK(I18,$I$2:$I$31)</f>
        <v>17</v>
      </c>
      <c r="K18" s="17">
        <f t="shared" si="1"/>
        <v>80.1735603517747</v>
      </c>
      <c r="L18" s="18">
        <f>RANK(K18,$K$2:$K$31)</f>
        <v>17</v>
      </c>
      <c r="M18" s="18">
        <f t="shared" si="2"/>
        <v>34</v>
      </c>
      <c r="N18" s="18">
        <f>RANK(M18,$M$2:$M$31,-1)</f>
        <v>17</v>
      </c>
    </row>
    <row r="19" customFormat="1" ht="18" customHeight="1" spans="1:14">
      <c r="A19" s="7" t="s">
        <v>171</v>
      </c>
      <c r="B19" s="7">
        <v>21219122514</v>
      </c>
      <c r="C19" s="8">
        <v>83.83</v>
      </c>
      <c r="D19" s="8">
        <v>81.6295</v>
      </c>
      <c r="E19" s="8">
        <v>74.5501285347044</v>
      </c>
      <c r="F19" s="8">
        <v>74.3975835475578</v>
      </c>
      <c r="G19" s="8">
        <v>88.3325062034739</v>
      </c>
      <c r="H19" s="8">
        <v>83.4295037220844</v>
      </c>
      <c r="I19" s="17">
        <f t="shared" si="0"/>
        <v>82.3626145294893</v>
      </c>
      <c r="J19" s="18">
        <f>RANK(I19,$I$2:$I$31)</f>
        <v>18</v>
      </c>
      <c r="K19" s="17">
        <f t="shared" si="1"/>
        <v>79.8188624232141</v>
      </c>
      <c r="L19" s="18">
        <f>RANK(K19,$K$2:$K$31)</f>
        <v>18</v>
      </c>
      <c r="M19" s="18">
        <f t="shared" si="2"/>
        <v>36</v>
      </c>
      <c r="N19" s="18">
        <f>RANK(M19,$M$2:$M$31,-1)</f>
        <v>18</v>
      </c>
    </row>
    <row r="20" customFormat="1" ht="18" customHeight="1" spans="1:14">
      <c r="A20" s="7" t="s">
        <v>172</v>
      </c>
      <c r="B20" s="7">
        <v>21219123318</v>
      </c>
      <c r="C20" s="8">
        <v>75.25</v>
      </c>
      <c r="D20" s="8">
        <v>75.9245</v>
      </c>
      <c r="E20" s="8">
        <v>79.4344473007712</v>
      </c>
      <c r="F20" s="8">
        <v>78.5273907455013</v>
      </c>
      <c r="G20" s="8">
        <v>76.2475247524752</v>
      </c>
      <c r="H20" s="8">
        <v>76.3985148514851</v>
      </c>
      <c r="I20" s="17">
        <f t="shared" si="0"/>
        <v>77.0050330386509</v>
      </c>
      <c r="J20" s="18">
        <f>RANK(I20,$I$2:$I$31)</f>
        <v>19</v>
      </c>
      <c r="K20" s="17">
        <f t="shared" si="1"/>
        <v>76.9501351989955</v>
      </c>
      <c r="L20" s="18">
        <f>RANK(K20,$K$2:$K$31)</f>
        <v>19</v>
      </c>
      <c r="M20" s="18">
        <f t="shared" si="2"/>
        <v>38</v>
      </c>
      <c r="N20" s="18">
        <f>RANK(M20,$M$2:$M$31,-1)</f>
        <v>19</v>
      </c>
    </row>
    <row r="21" customFormat="1" ht="18" customHeight="1" spans="1:14">
      <c r="A21" s="7" t="s">
        <v>173</v>
      </c>
      <c r="B21" s="7">
        <v>21219123310</v>
      </c>
      <c r="C21" s="8">
        <v>74.5</v>
      </c>
      <c r="D21" s="8">
        <v>75.375</v>
      </c>
      <c r="E21" s="8">
        <v>78.1491002570694</v>
      </c>
      <c r="F21" s="8">
        <v>76.8719151670951</v>
      </c>
      <c r="G21" s="8">
        <v>78.0148514851485</v>
      </c>
      <c r="H21" s="8">
        <v>77.2469108910891</v>
      </c>
      <c r="I21" s="17">
        <f t="shared" si="0"/>
        <v>76.985618677549</v>
      </c>
      <c r="J21" s="18">
        <f>RANK(I21,$I$2:$I$31)</f>
        <v>20</v>
      </c>
      <c r="K21" s="17">
        <f t="shared" si="1"/>
        <v>76.4979420193947</v>
      </c>
      <c r="L21" s="18">
        <f>RANK(K21,$K$2:$K$31)</f>
        <v>20</v>
      </c>
      <c r="M21" s="18">
        <f t="shared" si="2"/>
        <v>40</v>
      </c>
      <c r="N21" s="18">
        <f>RANK(M21,$M$2:$M$31,-1)</f>
        <v>20</v>
      </c>
    </row>
    <row r="22" customFormat="1" ht="18" customHeight="1" spans="1:14">
      <c r="A22" s="7" t="s">
        <v>174</v>
      </c>
      <c r="B22" s="7">
        <v>21219123319</v>
      </c>
      <c r="C22" s="8">
        <v>73</v>
      </c>
      <c r="D22" s="8">
        <v>74.624</v>
      </c>
      <c r="E22" s="8">
        <v>73.2647814910026</v>
      </c>
      <c r="F22" s="8">
        <v>73.7871079691517</v>
      </c>
      <c r="G22" s="8">
        <v>83.6633663366337</v>
      </c>
      <c r="H22" s="8">
        <v>80.6080198019802</v>
      </c>
      <c r="I22" s="17">
        <f t="shared" si="0"/>
        <v>76.9389205630075</v>
      </c>
      <c r="J22" s="18">
        <f>RANK(I22,$I$2:$I$31)</f>
        <v>21</v>
      </c>
      <c r="K22" s="17">
        <f t="shared" si="1"/>
        <v>76.339709257044</v>
      </c>
      <c r="L22" s="18">
        <f>RANK(K22,$K$2:$K$31)</f>
        <v>21</v>
      </c>
      <c r="M22" s="18">
        <f t="shared" si="2"/>
        <v>42</v>
      </c>
      <c r="N22" s="18">
        <f>RANK(M22,$M$2:$M$31,-1)</f>
        <v>21</v>
      </c>
    </row>
    <row r="23" customFormat="1" ht="18" customHeight="1" spans="1:14">
      <c r="A23" s="7" t="s">
        <v>175</v>
      </c>
      <c r="B23" s="7">
        <v>21219123126</v>
      </c>
      <c r="C23" s="8">
        <v>77.24</v>
      </c>
      <c r="D23" s="8">
        <v>77.266</v>
      </c>
      <c r="E23" s="8">
        <v>71.9794344473008</v>
      </c>
      <c r="F23" s="8">
        <v>72.3466323907455</v>
      </c>
      <c r="G23" s="8">
        <v>79.0247524752475</v>
      </c>
      <c r="H23" s="8">
        <v>77.9488514851485</v>
      </c>
      <c r="I23" s="17">
        <f t="shared" si="0"/>
        <v>76.1309720984952</v>
      </c>
      <c r="J23" s="18">
        <f>RANK(I23,$I$2:$I$31)</f>
        <v>22</v>
      </c>
      <c r="K23" s="17">
        <f t="shared" si="1"/>
        <v>75.8538279586313</v>
      </c>
      <c r="L23" s="18">
        <f>RANK(K23,$K$2:$K$31)</f>
        <v>22</v>
      </c>
      <c r="M23" s="18">
        <f t="shared" si="2"/>
        <v>44</v>
      </c>
      <c r="N23" s="18">
        <f>RANK(M23,$M$2:$M$31,-1)</f>
        <v>22</v>
      </c>
    </row>
    <row r="24" customFormat="1" ht="18" customHeight="1" spans="1:14">
      <c r="A24" s="7" t="s">
        <v>176</v>
      </c>
      <c r="B24" s="7">
        <v>21219122324</v>
      </c>
      <c r="C24" s="8">
        <v>73.65</v>
      </c>
      <c r="D24" s="8">
        <v>75.48</v>
      </c>
      <c r="E24" s="8">
        <v>67.0951156812339</v>
      </c>
      <c r="F24" s="8">
        <v>68.1418251928021</v>
      </c>
      <c r="G24" s="8">
        <v>78.7146401985112</v>
      </c>
      <c r="H24" s="8">
        <v>77.6097841191067</v>
      </c>
      <c r="I24" s="17">
        <f t="shared" si="0"/>
        <v>73.2939364098737</v>
      </c>
      <c r="J24" s="18">
        <f>RANK(I24,$I$2:$I$31)</f>
        <v>23</v>
      </c>
      <c r="K24" s="17">
        <f t="shared" si="1"/>
        <v>73.7438697706363</v>
      </c>
      <c r="L24" s="18">
        <f>RANK(K24,$K$2:$K$31)</f>
        <v>23</v>
      </c>
      <c r="M24" s="18">
        <f t="shared" si="2"/>
        <v>46</v>
      </c>
      <c r="N24" s="18">
        <f>RANK(M24,$M$2:$M$31,-1)</f>
        <v>23</v>
      </c>
    </row>
    <row r="25" customFormat="1" ht="18" customHeight="1" spans="1:14">
      <c r="A25" s="7" t="s">
        <v>177</v>
      </c>
      <c r="B25" s="7">
        <v>21219122419</v>
      </c>
      <c r="C25" s="8">
        <v>79.89</v>
      </c>
      <c r="D25" s="8">
        <v>78.93</v>
      </c>
      <c r="E25" s="8">
        <v>68.6375321336761</v>
      </c>
      <c r="F25" s="8">
        <v>69.5893958868895</v>
      </c>
      <c r="G25" s="8">
        <v>63.0223325062035</v>
      </c>
      <c r="H25" s="8">
        <v>68.4193995037221</v>
      </c>
      <c r="I25" s="17">
        <f t="shared" si="0"/>
        <v>70.0480752273544</v>
      </c>
      <c r="J25" s="18">
        <f>RANK(I25,$I$2:$I$31)</f>
        <v>24</v>
      </c>
      <c r="K25" s="17">
        <f t="shared" si="1"/>
        <v>72.3129317968705</v>
      </c>
      <c r="L25" s="18">
        <f>RANK(K25,$K$2:$K$31)</f>
        <v>24</v>
      </c>
      <c r="M25" s="18">
        <f t="shared" si="2"/>
        <v>48</v>
      </c>
      <c r="N25" s="18">
        <f>RANK(M25,$M$2:$M$31,-1)</f>
        <v>24</v>
      </c>
    </row>
    <row r="26" customFormat="1" ht="18" customHeight="1" spans="1:14">
      <c r="A26" s="7" t="s">
        <v>178</v>
      </c>
      <c r="B26" s="7">
        <v>21219123317</v>
      </c>
      <c r="C26" s="8">
        <v>69.25</v>
      </c>
      <c r="D26" s="8">
        <v>72.1025</v>
      </c>
      <c r="E26" s="8">
        <v>68.6375321336761</v>
      </c>
      <c r="F26" s="8">
        <v>70.5643958868895</v>
      </c>
      <c r="G26" s="8">
        <v>71.9554455445545</v>
      </c>
      <c r="H26" s="8">
        <v>73.5752673267327</v>
      </c>
      <c r="I26" s="17">
        <f t="shared" si="0"/>
        <v>70.0228104912034</v>
      </c>
      <c r="J26" s="18">
        <f>RANK(I26,$I$2:$I$31)</f>
        <v>25</v>
      </c>
      <c r="K26" s="17">
        <f t="shared" si="1"/>
        <v>72.0807210712074</v>
      </c>
      <c r="L26" s="18">
        <f>RANK(K26,$K$2:$K$31)</f>
        <v>25</v>
      </c>
      <c r="M26" s="18">
        <f t="shared" si="2"/>
        <v>50</v>
      </c>
      <c r="N26" s="18">
        <f>RANK(M26,$M$2:$M$31,-1)</f>
        <v>25</v>
      </c>
    </row>
    <row r="27" customFormat="1" ht="18" customHeight="1" spans="1:14">
      <c r="A27" s="7" t="s">
        <v>179</v>
      </c>
      <c r="B27" s="7">
        <v>21219122214</v>
      </c>
      <c r="C27" s="8">
        <v>55.1813471502591</v>
      </c>
      <c r="D27" s="8">
        <v>61.4738756476684</v>
      </c>
      <c r="E27" s="8">
        <v>59.6401028277635</v>
      </c>
      <c r="F27" s="8">
        <v>62.8560668380463</v>
      </c>
      <c r="G27" s="8">
        <v>83.2704714640198</v>
      </c>
      <c r="H27" s="8">
        <v>80.1872828784119</v>
      </c>
      <c r="I27" s="17">
        <f t="shared" si="0"/>
        <v>66.8108939338408</v>
      </c>
      <c r="J27" s="18">
        <f>RANK(I27,$I$2:$I$31)</f>
        <v>26</v>
      </c>
      <c r="K27" s="17">
        <f t="shared" si="1"/>
        <v>68.1724084547088</v>
      </c>
      <c r="L27" s="18">
        <f>RANK(K27,$K$2:$K$31)</f>
        <v>27</v>
      </c>
      <c r="M27" s="18">
        <f t="shared" si="2"/>
        <v>53</v>
      </c>
      <c r="N27" s="18">
        <f>RANK(M27,$M$2:$M$31,-1)</f>
        <v>26</v>
      </c>
    </row>
    <row r="28" customFormat="1" ht="18" customHeight="1" spans="1:14">
      <c r="A28" s="7" t="s">
        <v>180</v>
      </c>
      <c r="B28" s="7">
        <v>21219122330</v>
      </c>
      <c r="C28" s="8">
        <v>82.74</v>
      </c>
      <c r="D28" s="8">
        <v>82.1</v>
      </c>
      <c r="E28" s="8">
        <v>74.5501285347044</v>
      </c>
      <c r="F28" s="8">
        <v>72.4225835475578</v>
      </c>
      <c r="G28" s="8">
        <v>43.0272952853598</v>
      </c>
      <c r="H28" s="8">
        <v>56.2983771712159</v>
      </c>
      <c r="I28" s="17">
        <f t="shared" si="0"/>
        <v>65.6693439201703</v>
      </c>
      <c r="J28" s="18">
        <f>RANK(I28,$I$2:$I$31)</f>
        <v>27</v>
      </c>
      <c r="K28" s="17">
        <f t="shared" si="1"/>
        <v>70.2736535729246</v>
      </c>
      <c r="L28" s="18">
        <f>RANK(K28,$K$2:$K$31)</f>
        <v>26</v>
      </c>
      <c r="M28" s="18">
        <f t="shared" si="2"/>
        <v>53</v>
      </c>
      <c r="N28" s="18">
        <f>RANK(M28,$M$2:$M$31,-1)</f>
        <v>26</v>
      </c>
    </row>
    <row r="29" customFormat="1" ht="18" customHeight="1" spans="1:14">
      <c r="A29" s="7" t="s">
        <v>181</v>
      </c>
      <c r="B29" s="7">
        <v>21219122506</v>
      </c>
      <c r="C29" s="8">
        <v>67.69</v>
      </c>
      <c r="D29" s="8">
        <v>70.7785</v>
      </c>
      <c r="E29" s="8">
        <v>56.0411311053985</v>
      </c>
      <c r="F29" s="8">
        <v>60.281735218509</v>
      </c>
      <c r="G29" s="8">
        <v>53.1017369727047</v>
      </c>
      <c r="H29" s="8">
        <v>62.2770421836228</v>
      </c>
      <c r="I29" s="17">
        <f t="shared" si="0"/>
        <v>58.5390598308317</v>
      </c>
      <c r="J29" s="18">
        <f>RANK(I29,$I$2:$I$31)</f>
        <v>28</v>
      </c>
      <c r="K29" s="17">
        <f t="shared" si="1"/>
        <v>64.4457591340439</v>
      </c>
      <c r="L29" s="18">
        <f>RANK(K29,$K$2:$K$31)</f>
        <v>28</v>
      </c>
      <c r="M29" s="18">
        <f t="shared" si="2"/>
        <v>56</v>
      </c>
      <c r="N29" s="18">
        <f>RANK(M29,$M$2:$M$31,-1)</f>
        <v>28</v>
      </c>
    </row>
    <row r="30" customFormat="1" ht="18" customHeight="1" spans="1:14">
      <c r="A30" s="7" t="s">
        <v>182</v>
      </c>
      <c r="B30" s="7">
        <v>21219122326</v>
      </c>
      <c r="C30" s="8">
        <v>62.65</v>
      </c>
      <c r="D30" s="8">
        <v>68.33</v>
      </c>
      <c r="E30" s="8">
        <v>41.9023136246787</v>
      </c>
      <c r="F30" s="8">
        <v>51.1215038560411</v>
      </c>
      <c r="G30" s="8">
        <v>50.6203473945409</v>
      </c>
      <c r="H30" s="8">
        <v>60.8162084367246</v>
      </c>
      <c r="I30" s="17">
        <f t="shared" si="0"/>
        <v>51.3900633229216</v>
      </c>
      <c r="J30" s="18">
        <f>RANK(I30,$I$2:$I$31)</f>
        <v>29</v>
      </c>
      <c r="K30" s="17">
        <f t="shared" si="1"/>
        <v>60.0892374309219</v>
      </c>
      <c r="L30" s="18">
        <f>RANK(K30,$K$2:$K$31)</f>
        <v>29</v>
      </c>
      <c r="M30" s="18">
        <f t="shared" si="2"/>
        <v>58</v>
      </c>
      <c r="N30" s="18">
        <f>RANK(M30,$M$2:$M$31,-1)</f>
        <v>29</v>
      </c>
    </row>
    <row r="31" customFormat="1" ht="18" customHeight="1" spans="1:14">
      <c r="A31" s="7" t="s">
        <v>183</v>
      </c>
      <c r="B31" s="7">
        <v>21219122318</v>
      </c>
      <c r="C31" s="8">
        <v>50.38</v>
      </c>
      <c r="D31" s="8">
        <v>60.31</v>
      </c>
      <c r="E31" s="8">
        <v>47.8149100257069</v>
      </c>
      <c r="F31" s="8">
        <v>54.7746915167095</v>
      </c>
      <c r="G31" s="8">
        <v>53.6774193548387</v>
      </c>
      <c r="H31" s="8">
        <v>62.5304516129032</v>
      </c>
      <c r="I31" s="17">
        <f t="shared" si="0"/>
        <v>50.7157047755941</v>
      </c>
      <c r="J31" s="18">
        <f>RANK(I31,$I$2:$I$31)</f>
        <v>30</v>
      </c>
      <c r="K31" s="17">
        <f t="shared" si="1"/>
        <v>59.2050477098709</v>
      </c>
      <c r="L31" s="18">
        <f>RANK(K31,$K$2:$K$31)</f>
        <v>30</v>
      </c>
      <c r="M31" s="18">
        <f t="shared" si="2"/>
        <v>60</v>
      </c>
      <c r="N31" s="18">
        <f>RANK(M31,$M$2:$M$31,-1)</f>
        <v>30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opLeftCell="A3" workbookViewId="0">
      <selection activeCell="A20" sqref="A20"/>
    </sheetView>
  </sheetViews>
  <sheetFormatPr defaultColWidth="11.5083333333333" defaultRowHeight="13.5"/>
  <cols>
    <col min="1" max="16384" width="11.5083333333333" customWidth="1"/>
  </cols>
  <sheetData>
    <row r="1" s="12" customFormat="1" ht="27" spans="1:1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3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5"/>
    </row>
    <row r="2" customFormat="1" ht="18" customHeight="1" spans="1:15">
      <c r="A2" s="10" t="s">
        <v>184</v>
      </c>
      <c r="B2" s="10">
        <v>21219122111</v>
      </c>
      <c r="C2" s="9">
        <v>99.47</v>
      </c>
      <c r="D2" s="9">
        <v>97.81</v>
      </c>
      <c r="E2" s="9">
        <v>100.5</v>
      </c>
      <c r="F2" s="9">
        <v>98.59</v>
      </c>
      <c r="G2" s="9">
        <v>100</v>
      </c>
      <c r="H2" s="9">
        <v>101.796</v>
      </c>
      <c r="I2" s="9">
        <f t="shared" ref="I2:I31" si="0">(C2*1.1+E2*1.2+G2*1.3)/3.6</f>
        <v>100.004722222222</v>
      </c>
      <c r="J2" s="10">
        <f>RANK(I2,$I$2:$I$31)</f>
        <v>1</v>
      </c>
      <c r="K2" s="9">
        <f t="shared" ref="K2:K31" si="1">(D2+F2+H2)/3</f>
        <v>99.3986666666667</v>
      </c>
      <c r="L2" s="10">
        <f>RANK(K2,$K$2:$K$31)</f>
        <v>1</v>
      </c>
      <c r="M2" s="10">
        <f t="shared" ref="M2:M31" si="2">J2+L2</f>
        <v>2</v>
      </c>
      <c r="N2" s="10">
        <f>RANK(M2,$M$2:$M$31,-1)</f>
        <v>1</v>
      </c>
      <c r="O2" s="15"/>
    </row>
    <row r="3" customFormat="1" ht="18" customHeight="1" spans="1:15">
      <c r="A3" s="10" t="s">
        <v>185</v>
      </c>
      <c r="B3" s="10">
        <v>21219122103</v>
      </c>
      <c r="C3" s="9">
        <v>100.5</v>
      </c>
      <c r="D3" s="9">
        <v>95.43</v>
      </c>
      <c r="E3" s="9">
        <v>92.23</v>
      </c>
      <c r="F3" s="9">
        <v>94.7745</v>
      </c>
      <c r="G3" s="9">
        <v>97.3292682926829</v>
      </c>
      <c r="H3" s="9">
        <v>100.40456097561</v>
      </c>
      <c r="I3" s="9">
        <f t="shared" si="0"/>
        <v>96.5983468834688</v>
      </c>
      <c r="J3" s="10">
        <f>RANK(I3,$I$2:$I$31)</f>
        <v>2</v>
      </c>
      <c r="K3" s="9">
        <f t="shared" si="1"/>
        <v>96.86968699187</v>
      </c>
      <c r="L3" s="10">
        <f>RANK(K3,$K$2:$K$31)</f>
        <v>2</v>
      </c>
      <c r="M3" s="10">
        <f t="shared" si="2"/>
        <v>4</v>
      </c>
      <c r="N3" s="10">
        <f>RANK(M3,$M$2:$M$31,-1)</f>
        <v>2</v>
      </c>
      <c r="O3" s="15"/>
    </row>
    <row r="4" customFormat="1" ht="18" customHeight="1" spans="1:15">
      <c r="A4" s="10" t="s">
        <v>186</v>
      </c>
      <c r="B4" s="10">
        <v>21219123421</v>
      </c>
      <c r="C4" s="9">
        <v>90.56</v>
      </c>
      <c r="D4" s="9">
        <v>87.472</v>
      </c>
      <c r="E4" s="9">
        <v>100.5</v>
      </c>
      <c r="F4" s="9">
        <v>92.175</v>
      </c>
      <c r="G4" s="9">
        <v>95.8904109589041</v>
      </c>
      <c r="H4" s="9">
        <v>88.2642465753425</v>
      </c>
      <c r="I4" s="9">
        <f t="shared" si="0"/>
        <v>95.798203957382</v>
      </c>
      <c r="J4" s="10">
        <f>RANK(I4,$I$2:$I$31)</f>
        <v>3</v>
      </c>
      <c r="K4" s="9">
        <f t="shared" si="1"/>
        <v>89.3037488584475</v>
      </c>
      <c r="L4" s="10">
        <f>RANK(K4,$K$2:$K$31)</f>
        <v>3</v>
      </c>
      <c r="M4" s="10">
        <f t="shared" si="2"/>
        <v>6</v>
      </c>
      <c r="N4" s="10">
        <f>RANK(M4,$M$2:$M$31,-1)</f>
        <v>3</v>
      </c>
      <c r="O4" s="15"/>
    </row>
    <row r="5" customFormat="1" ht="18" customHeight="1" spans="1:15">
      <c r="A5" s="10" t="s">
        <v>187</v>
      </c>
      <c r="B5" s="10">
        <v>21219123124</v>
      </c>
      <c r="C5" s="9">
        <v>84.91</v>
      </c>
      <c r="D5" s="9">
        <v>82.222</v>
      </c>
      <c r="E5" s="9">
        <v>98.6737400530504</v>
      </c>
      <c r="F5" s="9">
        <v>92.2879310344828</v>
      </c>
      <c r="G5" s="9">
        <v>100</v>
      </c>
      <c r="H5" s="9">
        <v>90.69</v>
      </c>
      <c r="I5" s="9">
        <f t="shared" si="0"/>
        <v>94.9470800176835</v>
      </c>
      <c r="J5" s="10">
        <f>RANK(I5,$I$2:$I$31)</f>
        <v>5</v>
      </c>
      <c r="K5" s="9">
        <f t="shared" si="1"/>
        <v>88.3999770114942</v>
      </c>
      <c r="L5" s="10">
        <f>RANK(K5,$K$2:$K$31)</f>
        <v>4</v>
      </c>
      <c r="M5" s="10">
        <f t="shared" si="2"/>
        <v>9</v>
      </c>
      <c r="N5" s="10">
        <f>RANK(M5,$M$2:$M$31,-1)</f>
        <v>4</v>
      </c>
      <c r="O5" s="15"/>
    </row>
    <row r="6" customFormat="1" ht="18" customHeight="1" spans="1:15">
      <c r="A6" s="10" t="s">
        <v>188</v>
      </c>
      <c r="B6" s="10">
        <v>21219123411</v>
      </c>
      <c r="C6" s="9">
        <v>88.52</v>
      </c>
      <c r="D6" s="9">
        <v>84.814</v>
      </c>
      <c r="E6" s="9">
        <v>96.0212201591512</v>
      </c>
      <c r="F6" s="9">
        <v>89.3137931034483</v>
      </c>
      <c r="G6" s="9">
        <v>100</v>
      </c>
      <c r="H6" s="9">
        <v>90.75</v>
      </c>
      <c r="I6" s="9">
        <f t="shared" si="0"/>
        <v>95.1659622752726</v>
      </c>
      <c r="J6" s="10">
        <f>RANK(I6,$I$2:$I$31)</f>
        <v>4</v>
      </c>
      <c r="K6" s="9">
        <f t="shared" si="1"/>
        <v>88.2925977011494</v>
      </c>
      <c r="L6" s="10">
        <f>RANK(K6,$K$2:$K$31)</f>
        <v>6</v>
      </c>
      <c r="M6" s="10">
        <f t="shared" si="2"/>
        <v>10</v>
      </c>
      <c r="N6" s="10">
        <f>RANK(M6,$M$2:$M$31,-1)</f>
        <v>5</v>
      </c>
      <c r="O6" s="15"/>
    </row>
    <row r="7" customFormat="1" ht="18" customHeight="1" spans="1:15">
      <c r="A7" s="10" t="s">
        <v>189</v>
      </c>
      <c r="B7" s="10">
        <v>21219122526</v>
      </c>
      <c r="C7" s="9">
        <v>85.41</v>
      </c>
      <c r="D7" s="9">
        <v>82.6765</v>
      </c>
      <c r="E7" s="9">
        <v>89.3782383419689</v>
      </c>
      <c r="F7" s="9">
        <v>85.6058549222798</v>
      </c>
      <c r="G7" s="9">
        <v>95.8536585365854</v>
      </c>
      <c r="H7" s="9">
        <v>96.6081951219512</v>
      </c>
      <c r="I7" s="9">
        <f t="shared" si="0"/>
        <v>90.504067252201</v>
      </c>
      <c r="J7" s="10">
        <f>RANK(I7,$I$2:$I$31)</f>
        <v>10</v>
      </c>
      <c r="K7" s="9">
        <f t="shared" si="1"/>
        <v>88.2968500147437</v>
      </c>
      <c r="L7" s="10">
        <f>RANK(K7,$K$2:$K$31)</f>
        <v>5</v>
      </c>
      <c r="M7" s="10">
        <f t="shared" si="2"/>
        <v>15</v>
      </c>
      <c r="N7" s="10">
        <f>RANK(M7,$M$2:$M$31,-1)</f>
        <v>6</v>
      </c>
      <c r="O7" s="15"/>
    </row>
    <row r="8" customFormat="1" ht="18" customHeight="1" spans="1:15">
      <c r="A8" s="10" t="s">
        <v>190</v>
      </c>
      <c r="B8" s="10">
        <v>21219123106</v>
      </c>
      <c r="C8" s="9">
        <v>88.24</v>
      </c>
      <c r="D8" s="9">
        <v>84.536</v>
      </c>
      <c r="E8" s="9">
        <v>95.2254641909814</v>
      </c>
      <c r="F8" s="9">
        <v>89.0965517241379</v>
      </c>
      <c r="G8" s="9">
        <v>96.4383561643836</v>
      </c>
      <c r="H8" s="9">
        <v>88.2930136986301</v>
      </c>
      <c r="I8" s="9">
        <f t="shared" si="0"/>
        <v>93.5290055674657</v>
      </c>
      <c r="J8" s="10">
        <f>RANK(I8,$I$2:$I$31)</f>
        <v>6</v>
      </c>
      <c r="K8" s="9">
        <f t="shared" si="1"/>
        <v>87.3085218075893</v>
      </c>
      <c r="L8" s="10">
        <f>RANK(K8,$K$2:$K$31)</f>
        <v>9</v>
      </c>
      <c r="M8" s="10">
        <f t="shared" si="2"/>
        <v>15</v>
      </c>
      <c r="N8" s="10">
        <f>RANK(M8,$M$2:$M$31,-1)</f>
        <v>6</v>
      </c>
      <c r="O8" s="15"/>
    </row>
    <row r="9" customFormat="1" ht="18" customHeight="1" spans="1:15">
      <c r="A9" s="10" t="s">
        <v>191</v>
      </c>
      <c r="B9" s="10">
        <v>21219122501</v>
      </c>
      <c r="C9" s="9">
        <v>94.66</v>
      </c>
      <c r="D9" s="9">
        <v>91.019</v>
      </c>
      <c r="E9" s="9">
        <v>98.95</v>
      </c>
      <c r="F9" s="9">
        <v>94.5375</v>
      </c>
      <c r="G9" s="9">
        <v>80.3878527020564</v>
      </c>
      <c r="H9" s="9">
        <v>78.9027116212339</v>
      </c>
      <c r="I9" s="9">
        <f t="shared" si="0"/>
        <v>90.9361690312981</v>
      </c>
      <c r="J9" s="10">
        <f>RANK(I9,$I$2:$I$31)</f>
        <v>9</v>
      </c>
      <c r="K9" s="9">
        <f t="shared" si="1"/>
        <v>88.1530705404113</v>
      </c>
      <c r="L9" s="10">
        <f>RANK(K9,$K$2:$K$31)</f>
        <v>7</v>
      </c>
      <c r="M9" s="10">
        <f t="shared" si="2"/>
        <v>16</v>
      </c>
      <c r="N9" s="10">
        <f>RANK(M9,$M$2:$M$31,-1)</f>
        <v>8</v>
      </c>
      <c r="O9" s="15"/>
    </row>
    <row r="10" customFormat="1" ht="18" customHeight="1" spans="1:15">
      <c r="A10" s="10" t="s">
        <v>192</v>
      </c>
      <c r="B10" s="10">
        <v>21219123402</v>
      </c>
      <c r="C10" s="9">
        <v>95.15</v>
      </c>
      <c r="D10" s="9">
        <v>89.32</v>
      </c>
      <c r="E10" s="9">
        <v>92.0119363395225</v>
      </c>
      <c r="F10" s="9">
        <v>86.7577586206897</v>
      </c>
      <c r="G10" s="9">
        <v>91.2328767123288</v>
      </c>
      <c r="H10" s="9">
        <v>85.2397260273973</v>
      </c>
      <c r="I10" s="9">
        <f t="shared" si="0"/>
        <v>92.6894620370707</v>
      </c>
      <c r="J10" s="10">
        <f>RANK(I10,$I$2:$I$31)</f>
        <v>7</v>
      </c>
      <c r="K10" s="9">
        <f t="shared" si="1"/>
        <v>87.105828216029</v>
      </c>
      <c r="L10" s="10">
        <f>RANK(K10,$K$2:$K$31)</f>
        <v>10</v>
      </c>
      <c r="M10" s="10">
        <f t="shared" si="2"/>
        <v>17</v>
      </c>
      <c r="N10" s="10">
        <f>RANK(M10,$M$2:$M$31,-1)</f>
        <v>9</v>
      </c>
      <c r="O10" s="15"/>
    </row>
    <row r="11" customFormat="1" ht="18" customHeight="1" spans="1:15">
      <c r="A11" s="10" t="s">
        <v>193</v>
      </c>
      <c r="B11" s="10">
        <v>21219122424</v>
      </c>
      <c r="C11" s="9">
        <v>98.62</v>
      </c>
      <c r="D11" s="9">
        <v>92.52</v>
      </c>
      <c r="E11" s="9">
        <v>92.75</v>
      </c>
      <c r="F11" s="9">
        <v>86.5825</v>
      </c>
      <c r="G11" s="9">
        <v>84.6341463414634</v>
      </c>
      <c r="H11" s="9">
        <v>81.0744878048781</v>
      </c>
      <c r="I11" s="9">
        <f t="shared" si="0"/>
        <v>91.6128861788618</v>
      </c>
      <c r="J11" s="10">
        <f>RANK(I11,$I$2:$I$31)</f>
        <v>8</v>
      </c>
      <c r="K11" s="9">
        <f t="shared" si="1"/>
        <v>86.725662601626</v>
      </c>
      <c r="L11" s="10">
        <f>RANK(K11,$K$2:$K$31)</f>
        <v>11</v>
      </c>
      <c r="M11" s="10">
        <f t="shared" si="2"/>
        <v>19</v>
      </c>
      <c r="N11" s="10">
        <f>RANK(M11,$M$2:$M$31,-1)</f>
        <v>10</v>
      </c>
      <c r="O11" s="15"/>
    </row>
    <row r="12" customFormat="1" ht="18" customHeight="1" spans="1:15">
      <c r="A12" s="10" t="s">
        <v>194</v>
      </c>
      <c r="B12" s="10">
        <v>21219122406</v>
      </c>
      <c r="C12" s="9">
        <v>94.33</v>
      </c>
      <c r="D12" s="9">
        <v>92.18</v>
      </c>
      <c r="E12" s="9">
        <v>87.6594260661618</v>
      </c>
      <c r="F12" s="9">
        <v>88.6136269430052</v>
      </c>
      <c r="G12" s="9">
        <v>84.3041606886657</v>
      </c>
      <c r="H12" s="9">
        <v>83.3764964131994</v>
      </c>
      <c r="I12" s="9">
        <f t="shared" si="0"/>
        <v>88.4860333818499</v>
      </c>
      <c r="J12" s="10">
        <f>RANK(I12,$I$2:$I$31)</f>
        <v>14</v>
      </c>
      <c r="K12" s="9">
        <f t="shared" si="1"/>
        <v>88.0567077854015</v>
      </c>
      <c r="L12" s="10">
        <f>RANK(K12,$K$2:$K$31)</f>
        <v>8</v>
      </c>
      <c r="M12" s="10">
        <f t="shared" si="2"/>
        <v>22</v>
      </c>
      <c r="N12" s="10">
        <f>RANK(M12,$M$2:$M$31,-1)</f>
        <v>11</v>
      </c>
      <c r="O12" s="15"/>
    </row>
    <row r="13" customFormat="1" ht="18" customHeight="1" spans="1:15">
      <c r="A13" s="10" t="s">
        <v>195</v>
      </c>
      <c r="B13" s="10">
        <v>21219123117</v>
      </c>
      <c r="C13" s="9">
        <v>92.33</v>
      </c>
      <c r="D13" s="9">
        <v>88.4285</v>
      </c>
      <c r="E13" s="9">
        <v>87.237400530504</v>
      </c>
      <c r="F13" s="9">
        <v>83.5043103448276</v>
      </c>
      <c r="G13" s="9">
        <v>90.7869997313994</v>
      </c>
      <c r="H13" s="9">
        <v>84.9921998388397</v>
      </c>
      <c r="I13" s="9">
        <f t="shared" si="0"/>
        <v>90.0752723020622</v>
      </c>
      <c r="J13" s="10">
        <f>RANK(I13,$I$2:$I$31)</f>
        <v>11</v>
      </c>
      <c r="K13" s="9">
        <f t="shared" si="1"/>
        <v>85.6416700612224</v>
      </c>
      <c r="L13" s="10">
        <f>RANK(K13,$K$2:$K$31)</f>
        <v>12</v>
      </c>
      <c r="M13" s="10">
        <f t="shared" si="2"/>
        <v>23</v>
      </c>
      <c r="N13" s="10">
        <f>RANK(M13,$M$2:$M$31,-1)</f>
        <v>12</v>
      </c>
      <c r="O13" s="15"/>
    </row>
    <row r="14" customFormat="1" ht="18" customHeight="1" spans="1:15">
      <c r="A14" s="10" t="s">
        <v>196</v>
      </c>
      <c r="B14" s="10">
        <v>21219123104</v>
      </c>
      <c r="C14" s="9">
        <v>81.59</v>
      </c>
      <c r="D14" s="9">
        <v>79.899</v>
      </c>
      <c r="E14" s="9">
        <v>89.3594164456234</v>
      </c>
      <c r="F14" s="9">
        <v>86.0336206896552</v>
      </c>
      <c r="G14" s="9">
        <v>96.1590115498254</v>
      </c>
      <c r="H14" s="9">
        <v>88.8054069298952</v>
      </c>
      <c r="I14" s="9">
        <f t="shared" si="0"/>
        <v>89.4408374304225</v>
      </c>
      <c r="J14" s="10">
        <f>RANK(I14,$I$2:$I$31)</f>
        <v>12</v>
      </c>
      <c r="K14" s="9">
        <f t="shared" si="1"/>
        <v>84.9126758731835</v>
      </c>
      <c r="L14" s="10">
        <f>RANK(K14,$K$2:$K$31)</f>
        <v>13</v>
      </c>
      <c r="M14" s="10">
        <f t="shared" si="2"/>
        <v>25</v>
      </c>
      <c r="N14" s="10">
        <f>RANK(M14,$M$2:$M$31,-1)</f>
        <v>13</v>
      </c>
      <c r="O14" s="15"/>
    </row>
    <row r="15" customFormat="1" ht="18" customHeight="1" spans="1:15">
      <c r="A15" s="10" t="s">
        <v>197</v>
      </c>
      <c r="B15" s="10">
        <v>21219123410</v>
      </c>
      <c r="C15" s="9">
        <v>84.69</v>
      </c>
      <c r="D15" s="9">
        <v>82.122</v>
      </c>
      <c r="E15" s="9">
        <v>86.737400530504</v>
      </c>
      <c r="F15" s="9">
        <v>81.8293103448276</v>
      </c>
      <c r="G15" s="9">
        <v>94.010206822455</v>
      </c>
      <c r="H15" s="9">
        <v>86.986124093473</v>
      </c>
      <c r="I15" s="9">
        <f t="shared" si="0"/>
        <v>88.7380970849434</v>
      </c>
      <c r="J15" s="10">
        <f>RANK(I15,$I$2:$I$31)</f>
        <v>13</v>
      </c>
      <c r="K15" s="9">
        <f t="shared" si="1"/>
        <v>83.6458114794335</v>
      </c>
      <c r="L15" s="10">
        <f>RANK(K15,$K$2:$K$31)</f>
        <v>15</v>
      </c>
      <c r="M15" s="10">
        <f t="shared" si="2"/>
        <v>28</v>
      </c>
      <c r="N15" s="10">
        <f>RANK(M15,$M$2:$M$31,-1)</f>
        <v>14</v>
      </c>
      <c r="O15" s="15"/>
    </row>
    <row r="16" customFormat="1" ht="18" customHeight="1" spans="1:15">
      <c r="A16" s="10" t="s">
        <v>198</v>
      </c>
      <c r="B16" s="10">
        <v>21219122322</v>
      </c>
      <c r="C16" s="9">
        <v>85.42</v>
      </c>
      <c r="D16" s="9">
        <v>83.19</v>
      </c>
      <c r="E16" s="9">
        <v>90.4145077720207</v>
      </c>
      <c r="F16" s="9">
        <v>84.9094300518135</v>
      </c>
      <c r="G16" s="9">
        <v>85.8780487804878</v>
      </c>
      <c r="H16" s="9">
        <v>81.8068292682927</v>
      </c>
      <c r="I16" s="9">
        <f t="shared" si="0"/>
        <v>87.2502424280719</v>
      </c>
      <c r="J16" s="10">
        <f>RANK(I16,$I$2:$I$31)</f>
        <v>15</v>
      </c>
      <c r="K16" s="9">
        <f t="shared" si="1"/>
        <v>83.3020864400354</v>
      </c>
      <c r="L16" s="10">
        <f>RANK(K16,$K$2:$K$31)</f>
        <v>16</v>
      </c>
      <c r="M16" s="10">
        <f t="shared" si="2"/>
        <v>31</v>
      </c>
      <c r="N16" s="10">
        <f>RANK(M16,$M$2:$M$31,-1)</f>
        <v>15</v>
      </c>
      <c r="O16" s="15"/>
    </row>
    <row r="17" customFormat="1" ht="18" customHeight="1" spans="1:15">
      <c r="A17" s="10" t="s">
        <v>199</v>
      </c>
      <c r="B17" s="10">
        <v>21219122307</v>
      </c>
      <c r="C17" s="9">
        <v>83.54</v>
      </c>
      <c r="D17" s="9">
        <v>85.87</v>
      </c>
      <c r="E17" s="9">
        <v>84.4559585492228</v>
      </c>
      <c r="F17" s="9">
        <v>82.4463730569948</v>
      </c>
      <c r="G17" s="9">
        <v>88.5365853658537</v>
      </c>
      <c r="H17" s="9">
        <v>84.8169512195122</v>
      </c>
      <c r="I17" s="9">
        <f t="shared" si="0"/>
        <v>85.6496420096326</v>
      </c>
      <c r="J17" s="10">
        <f>RANK(I17,$I$2:$I$31)</f>
        <v>18</v>
      </c>
      <c r="K17" s="9">
        <f t="shared" si="1"/>
        <v>84.3777747588357</v>
      </c>
      <c r="L17" s="10">
        <f>RANK(K17,$K$2:$K$31)</f>
        <v>14</v>
      </c>
      <c r="M17" s="10">
        <f t="shared" si="2"/>
        <v>32</v>
      </c>
      <c r="N17" s="10">
        <f>RANK(M17,$M$2:$M$31,-1)</f>
        <v>16</v>
      </c>
      <c r="O17" s="15"/>
    </row>
    <row r="18" customFormat="1" ht="18" customHeight="1" spans="1:15">
      <c r="A18" s="10" t="s">
        <v>200</v>
      </c>
      <c r="B18" s="10">
        <v>21219122513</v>
      </c>
      <c r="C18" s="9">
        <v>91.48</v>
      </c>
      <c r="D18" s="9">
        <v>86.666</v>
      </c>
      <c r="E18" s="9">
        <v>86.7875647668394</v>
      </c>
      <c r="F18" s="9">
        <v>83.5319170984456</v>
      </c>
      <c r="G18" s="9">
        <v>81.7790530846485</v>
      </c>
      <c r="H18" s="9">
        <v>79.5914318507891</v>
      </c>
      <c r="I18" s="9">
        <f t="shared" si="0"/>
        <v>86.4127352028473</v>
      </c>
      <c r="J18" s="10">
        <f>RANK(I18,$I$2:$I$31)</f>
        <v>16</v>
      </c>
      <c r="K18" s="9">
        <f t="shared" si="1"/>
        <v>83.2631163164116</v>
      </c>
      <c r="L18" s="10">
        <f>RANK(K18,$K$2:$K$31)</f>
        <v>17</v>
      </c>
      <c r="M18" s="10">
        <f t="shared" si="2"/>
        <v>33</v>
      </c>
      <c r="N18" s="10">
        <f>RANK(M18,$M$2:$M$31,-1)</f>
        <v>17</v>
      </c>
      <c r="O18" s="15"/>
    </row>
    <row r="19" customFormat="1" ht="18" customHeight="1" spans="1:15">
      <c r="A19" s="10" t="s">
        <v>201</v>
      </c>
      <c r="B19" s="10">
        <v>21219122124</v>
      </c>
      <c r="C19" s="9">
        <v>90.67</v>
      </c>
      <c r="D19" s="9">
        <v>85.87</v>
      </c>
      <c r="E19" s="9">
        <v>90.6554404145078</v>
      </c>
      <c r="F19" s="9">
        <v>85.3960362694301</v>
      </c>
      <c r="G19" s="9">
        <v>78.1922525107604</v>
      </c>
      <c r="H19" s="9">
        <v>77.4153515064562</v>
      </c>
      <c r="I19" s="9">
        <f t="shared" si="0"/>
        <v>86.1592935448327</v>
      </c>
      <c r="J19" s="10">
        <f>RANK(I19,$I$2:$I$31)</f>
        <v>17</v>
      </c>
      <c r="K19" s="9">
        <f t="shared" si="1"/>
        <v>82.8937959252954</v>
      </c>
      <c r="L19" s="10">
        <f>RANK(K19,$K$2:$K$31)</f>
        <v>18</v>
      </c>
      <c r="M19" s="10">
        <f t="shared" si="2"/>
        <v>35</v>
      </c>
      <c r="N19" s="10">
        <f>RANK(M19,$M$2:$M$31,-1)</f>
        <v>18</v>
      </c>
      <c r="O19" s="15"/>
    </row>
    <row r="20" customFormat="1" ht="18" customHeight="1" spans="1:15">
      <c r="A20" s="10" t="s">
        <v>202</v>
      </c>
      <c r="B20" s="14">
        <v>21219122530</v>
      </c>
      <c r="C20" s="9">
        <v>85.31</v>
      </c>
      <c r="D20" s="9">
        <v>82.3915</v>
      </c>
      <c r="E20" s="9">
        <v>87.0466321243523</v>
      </c>
      <c r="F20" s="9">
        <v>82.470310880829</v>
      </c>
      <c r="G20" s="9">
        <v>81.4634146341463</v>
      </c>
      <c r="H20" s="9">
        <v>79.3220487804878</v>
      </c>
      <c r="I20" s="9">
        <f t="shared" si="0"/>
        <v>84.4998326593369</v>
      </c>
      <c r="J20" s="10">
        <f>RANK(I20,$I$2:$I$31)</f>
        <v>19</v>
      </c>
      <c r="K20" s="9">
        <f t="shared" si="1"/>
        <v>81.3946198871056</v>
      </c>
      <c r="L20" s="10">
        <f>RANK(K20,$K$2:$K$31)</f>
        <v>19</v>
      </c>
      <c r="M20" s="10">
        <f t="shared" si="2"/>
        <v>38</v>
      </c>
      <c r="N20" s="10">
        <f>RANK(M20,$M$2:$M$31,-1)</f>
        <v>19</v>
      </c>
      <c r="O20" s="15"/>
    </row>
    <row r="21" customFormat="1" ht="18" customHeight="1" spans="1:15">
      <c r="A21" s="10" t="s">
        <v>203</v>
      </c>
      <c r="B21" s="10">
        <v>21219122411</v>
      </c>
      <c r="C21" s="9">
        <v>87.4</v>
      </c>
      <c r="D21" s="9">
        <v>83.81</v>
      </c>
      <c r="E21" s="9">
        <v>79.7827819848545</v>
      </c>
      <c r="F21" s="9">
        <v>78.2688082901554</v>
      </c>
      <c r="G21" s="9">
        <v>85.5475848876136</v>
      </c>
      <c r="H21" s="9">
        <v>81.6785509325682</v>
      </c>
      <c r="I21" s="9">
        <f t="shared" si="0"/>
        <v>84.191999648812</v>
      </c>
      <c r="J21" s="10">
        <f>RANK(I21,$I$2:$I$31)</f>
        <v>20</v>
      </c>
      <c r="K21" s="9">
        <f t="shared" si="1"/>
        <v>81.2524530742412</v>
      </c>
      <c r="L21" s="10">
        <f>RANK(K21,$K$2:$K$31)</f>
        <v>20</v>
      </c>
      <c r="M21" s="10">
        <f t="shared" si="2"/>
        <v>40</v>
      </c>
      <c r="N21" s="10">
        <f>RANK(M21,$M$2:$M$31,-1)</f>
        <v>20</v>
      </c>
      <c r="O21" s="15"/>
    </row>
    <row r="22" customFormat="1" ht="18" customHeight="1" spans="1:15">
      <c r="A22" s="10" t="s">
        <v>204</v>
      </c>
      <c r="B22" s="10">
        <v>21219122418</v>
      </c>
      <c r="C22" s="9">
        <v>89.01</v>
      </c>
      <c r="D22" s="9">
        <v>84.86</v>
      </c>
      <c r="E22" s="9">
        <v>80.8290155440415</v>
      </c>
      <c r="F22" s="9">
        <v>78.638860103627</v>
      </c>
      <c r="G22" s="9">
        <v>81.0712577714012</v>
      </c>
      <c r="H22" s="9">
        <v>78.9067546628408</v>
      </c>
      <c r="I22" s="9">
        <f t="shared" si="0"/>
        <v>83.4162371543531</v>
      </c>
      <c r="J22" s="10">
        <f>RANK(I22,$I$2:$I$31)</f>
        <v>21</v>
      </c>
      <c r="K22" s="9">
        <f t="shared" si="1"/>
        <v>80.8018715888226</v>
      </c>
      <c r="L22" s="10">
        <f>RANK(K22,$K$2:$K$31)</f>
        <v>21</v>
      </c>
      <c r="M22" s="10">
        <f t="shared" si="2"/>
        <v>42</v>
      </c>
      <c r="N22" s="10">
        <f>RANK(M22,$M$2:$M$31,-1)</f>
        <v>21</v>
      </c>
      <c r="O22" s="15"/>
    </row>
    <row r="23" customFormat="1" ht="18" customHeight="1" spans="1:15">
      <c r="A23" s="10" t="s">
        <v>205</v>
      </c>
      <c r="B23" s="10">
        <v>21219123323</v>
      </c>
      <c r="C23" s="9">
        <v>85.75</v>
      </c>
      <c r="D23" s="9">
        <v>82.6975</v>
      </c>
      <c r="E23" s="9">
        <v>80.0755968169761</v>
      </c>
      <c r="F23" s="9">
        <v>78.9491379310345</v>
      </c>
      <c r="G23" s="9">
        <v>84.1095890410959</v>
      </c>
      <c r="H23" s="9">
        <v>80.6857534246575</v>
      </c>
      <c r="I23" s="9">
        <f t="shared" si="0"/>
        <v>83.2661616482767</v>
      </c>
      <c r="J23" s="10">
        <f>RANK(I23,$I$2:$I$31)</f>
        <v>22</v>
      </c>
      <c r="K23" s="9">
        <f t="shared" si="1"/>
        <v>80.7774637852307</v>
      </c>
      <c r="L23" s="10">
        <f>RANK(K23,$K$2:$K$31)</f>
        <v>22</v>
      </c>
      <c r="M23" s="10">
        <f t="shared" si="2"/>
        <v>44</v>
      </c>
      <c r="N23" s="10">
        <f>RANK(M23,$M$2:$M$31,-1)</f>
        <v>22</v>
      </c>
      <c r="O23" s="15"/>
    </row>
    <row r="24" customFormat="1" ht="18" customHeight="1" spans="1:15">
      <c r="A24" s="10" t="s">
        <v>206</v>
      </c>
      <c r="B24" s="10">
        <v>21219122328</v>
      </c>
      <c r="C24" s="9">
        <v>79.79</v>
      </c>
      <c r="D24" s="9">
        <v>79.75</v>
      </c>
      <c r="E24" s="9">
        <v>79.7827819848545</v>
      </c>
      <c r="F24" s="9">
        <v>80.8388082901554</v>
      </c>
      <c r="G24" s="9">
        <v>77.0949306551889</v>
      </c>
      <c r="H24" s="9">
        <v>77.0429583931134</v>
      </c>
      <c r="I24" s="9">
        <f t="shared" si="0"/>
        <v>78.8143745093253</v>
      </c>
      <c r="J24" s="10">
        <f>RANK(I24,$I$2:$I$31)</f>
        <v>24</v>
      </c>
      <c r="K24" s="9">
        <f t="shared" si="1"/>
        <v>79.2105888944229</v>
      </c>
      <c r="L24" s="10">
        <f>RANK(K24,$K$2:$K$31)</f>
        <v>23</v>
      </c>
      <c r="M24" s="10">
        <f t="shared" si="2"/>
        <v>47</v>
      </c>
      <c r="N24" s="10">
        <f>RANK(M24,$M$2:$M$31,-1)</f>
        <v>23</v>
      </c>
      <c r="O24" s="15"/>
    </row>
    <row r="25" customFormat="1" ht="18" customHeight="1" spans="1:15">
      <c r="A25" s="10" t="s">
        <v>207</v>
      </c>
      <c r="B25" s="10">
        <v>21219123302</v>
      </c>
      <c r="C25" s="9">
        <v>71.75</v>
      </c>
      <c r="D25" s="9">
        <v>73.6375</v>
      </c>
      <c r="E25" s="9">
        <v>77.9840848806366</v>
      </c>
      <c r="F25" s="9">
        <v>77.5396551724138</v>
      </c>
      <c r="G25" s="9">
        <v>90.4109589041096</v>
      </c>
      <c r="H25" s="9">
        <v>84.7065753424658</v>
      </c>
      <c r="I25" s="9">
        <f t="shared" si="0"/>
        <v>80.5667078978073</v>
      </c>
      <c r="J25" s="10">
        <f>RANK(I25,$I$2:$I$31)</f>
        <v>23</v>
      </c>
      <c r="K25" s="9">
        <f t="shared" si="1"/>
        <v>78.6279101716265</v>
      </c>
      <c r="L25" s="10">
        <f>RANK(K25,$K$2:$K$31)</f>
        <v>24</v>
      </c>
      <c r="M25" s="10">
        <f t="shared" si="2"/>
        <v>47</v>
      </c>
      <c r="N25" s="10">
        <f>RANK(M25,$M$2:$M$31,-1)</f>
        <v>23</v>
      </c>
      <c r="O25" s="15"/>
    </row>
    <row r="26" customFormat="1" ht="18" customHeight="1" spans="1:15">
      <c r="A26" s="10" t="s">
        <v>208</v>
      </c>
      <c r="B26" s="10">
        <v>21219122320</v>
      </c>
      <c r="C26" s="9">
        <v>79.28</v>
      </c>
      <c r="D26" s="9">
        <v>79.22</v>
      </c>
      <c r="E26" s="9">
        <v>69.9481865284974</v>
      </c>
      <c r="F26" s="9">
        <v>71.6063212435233</v>
      </c>
      <c r="G26" s="9">
        <v>82.4390243902439</v>
      </c>
      <c r="H26" s="9">
        <v>80.0414146341463</v>
      </c>
      <c r="I26" s="9">
        <f t="shared" si="0"/>
        <v>77.3101543170872</v>
      </c>
      <c r="J26" s="10">
        <f>RANK(I26,$I$2:$I$31)</f>
        <v>26</v>
      </c>
      <c r="K26" s="9">
        <f t="shared" si="1"/>
        <v>76.9559119592232</v>
      </c>
      <c r="L26" s="10">
        <f>RANK(K26,$K$2:$K$31)</f>
        <v>25</v>
      </c>
      <c r="M26" s="10">
        <f t="shared" si="2"/>
        <v>51</v>
      </c>
      <c r="N26" s="10">
        <f>RANK(M26,$M$2:$M$31,-1)</f>
        <v>25</v>
      </c>
      <c r="O26" s="15"/>
    </row>
    <row r="27" customFormat="1" ht="18" customHeight="1" spans="1:15">
      <c r="A27" s="10" t="s">
        <v>209</v>
      </c>
      <c r="B27" s="10">
        <v>21219122404</v>
      </c>
      <c r="C27" s="9">
        <v>75.87</v>
      </c>
      <c r="D27" s="9">
        <v>76.42</v>
      </c>
      <c r="E27" s="9">
        <v>72.4061379035472</v>
      </c>
      <c r="F27" s="9">
        <v>71.4639896373057</v>
      </c>
      <c r="G27" s="9">
        <v>84.0554758488761</v>
      </c>
      <c r="H27" s="9">
        <v>80.8552855093257</v>
      </c>
      <c r="I27" s="9">
        <f t="shared" si="0"/>
        <v>77.6712455799432</v>
      </c>
      <c r="J27" s="10">
        <f>RANK(I27,$I$2:$I$31)</f>
        <v>25</v>
      </c>
      <c r="K27" s="9">
        <f t="shared" si="1"/>
        <v>76.2464250488771</v>
      </c>
      <c r="L27" s="10">
        <f>RANK(K27,$K$2:$K$31)</f>
        <v>26</v>
      </c>
      <c r="M27" s="10">
        <f t="shared" si="2"/>
        <v>51</v>
      </c>
      <c r="N27" s="10">
        <f>RANK(M27,$M$2:$M$31,-1)</f>
        <v>25</v>
      </c>
      <c r="O27" s="15"/>
    </row>
    <row r="28" customFormat="1" ht="18" customHeight="1" spans="1:15">
      <c r="A28" s="10" t="s">
        <v>210</v>
      </c>
      <c r="B28" s="10">
        <v>21219122528</v>
      </c>
      <c r="C28" s="9">
        <v>78.04</v>
      </c>
      <c r="D28" s="9">
        <v>77.726</v>
      </c>
      <c r="E28" s="9">
        <v>79.0155440414508</v>
      </c>
      <c r="F28" s="9">
        <v>77.725103626943</v>
      </c>
      <c r="G28" s="9">
        <v>67.9100908656145</v>
      </c>
      <c r="H28" s="9">
        <v>71.4540545193687</v>
      </c>
      <c r="I28" s="9">
        <f t="shared" si="0"/>
        <v>74.7071586041777</v>
      </c>
      <c r="J28" s="10">
        <f>RANK(I28,$I$2:$I$31)</f>
        <v>27</v>
      </c>
      <c r="K28" s="9">
        <f t="shared" si="1"/>
        <v>75.6350527154372</v>
      </c>
      <c r="L28" s="10">
        <f>RANK(K28,$K$2:$K$31)</f>
        <v>27</v>
      </c>
      <c r="M28" s="10">
        <f t="shared" si="2"/>
        <v>54</v>
      </c>
      <c r="N28" s="10">
        <f>RANK(M28,$M$2:$M$31,-1)</f>
        <v>27</v>
      </c>
      <c r="O28" s="15"/>
    </row>
    <row r="29" customFormat="1" ht="18" customHeight="1" spans="1:15">
      <c r="A29" s="10" t="s">
        <v>211</v>
      </c>
      <c r="B29" s="10">
        <v>21219122522</v>
      </c>
      <c r="C29" s="9">
        <v>73.2</v>
      </c>
      <c r="D29" s="9">
        <v>74.86</v>
      </c>
      <c r="E29" s="9">
        <v>74.6113989637306</v>
      </c>
      <c r="F29" s="9">
        <v>74.2774093264249</v>
      </c>
      <c r="G29" s="9">
        <v>72.4533715925395</v>
      </c>
      <c r="H29" s="9">
        <v>73.9680229555237</v>
      </c>
      <c r="I29" s="9">
        <f t="shared" si="0"/>
        <v>73.4008505074383</v>
      </c>
      <c r="J29" s="10">
        <f>RANK(I29,$I$2:$I$31)</f>
        <v>29</v>
      </c>
      <c r="K29" s="9">
        <f t="shared" si="1"/>
        <v>74.3684774273162</v>
      </c>
      <c r="L29" s="10">
        <f>RANK(K29,$K$2:$K$31)</f>
        <v>28</v>
      </c>
      <c r="M29" s="10">
        <f t="shared" si="2"/>
        <v>57</v>
      </c>
      <c r="N29" s="10">
        <f>RANK(M29,$M$2:$M$31,-1)</f>
        <v>28</v>
      </c>
      <c r="O29" s="15"/>
    </row>
    <row r="30" customFormat="1" ht="18" customHeight="1" spans="1:15">
      <c r="A30" s="10" t="s">
        <v>212</v>
      </c>
      <c r="B30" s="10">
        <v>21219123325</v>
      </c>
      <c r="C30" s="9">
        <v>68.25</v>
      </c>
      <c r="D30" s="9">
        <v>69.9625</v>
      </c>
      <c r="E30" s="9">
        <v>76.1273209549072</v>
      </c>
      <c r="F30" s="9">
        <v>72.1327586206897</v>
      </c>
      <c r="G30" s="9">
        <v>75.3424657534247</v>
      </c>
      <c r="H30" s="9">
        <v>75.6054794520548</v>
      </c>
      <c r="I30" s="9">
        <f t="shared" si="0"/>
        <v>73.4369418403724</v>
      </c>
      <c r="J30" s="10">
        <f>RANK(I30,$I$2:$I$31)</f>
        <v>28</v>
      </c>
      <c r="K30" s="9">
        <f t="shared" si="1"/>
        <v>72.5669126909148</v>
      </c>
      <c r="L30" s="10">
        <f>RANK(K30,$K$2:$K$31)</f>
        <v>29</v>
      </c>
      <c r="M30" s="10">
        <f t="shared" si="2"/>
        <v>57</v>
      </c>
      <c r="N30" s="10">
        <f>RANK(M30,$M$2:$M$31,-1)</f>
        <v>28</v>
      </c>
      <c r="O30" s="15"/>
    </row>
    <row r="31" customFormat="1" ht="18" customHeight="1" spans="1:15">
      <c r="A31" s="10" t="s">
        <v>213</v>
      </c>
      <c r="B31" s="10">
        <v>21219122213</v>
      </c>
      <c r="C31" s="9">
        <v>67.5984455958549</v>
      </c>
      <c r="D31" s="9">
        <v>69.7649896373057</v>
      </c>
      <c r="E31" s="9">
        <v>60.8264248704663</v>
      </c>
      <c r="F31" s="9">
        <v>57.0971761658031</v>
      </c>
      <c r="G31" s="9">
        <v>50.2152080344333</v>
      </c>
      <c r="H31" s="9">
        <v>60.39012482066</v>
      </c>
      <c r="I31" s="9">
        <f t="shared" si="0"/>
        <v>59.0638251235454</v>
      </c>
      <c r="J31" s="10">
        <f>RANK(I31,$I$2:$I$31)</f>
        <v>30</v>
      </c>
      <c r="K31" s="9">
        <f t="shared" si="1"/>
        <v>62.4174302079229</v>
      </c>
      <c r="L31" s="10">
        <f>RANK(K31,$K$2:$K$31)</f>
        <v>30</v>
      </c>
      <c r="M31" s="10">
        <f t="shared" si="2"/>
        <v>60</v>
      </c>
      <c r="N31" s="10">
        <f>RANK(M31,$M$2:$M$31,-1)</f>
        <v>30</v>
      </c>
      <c r="O31" s="15"/>
    </row>
  </sheetData>
  <sortState ref="A2:N31">
    <sortCondition ref="N2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11" workbookViewId="0">
      <selection activeCell="A31" sqref="A31"/>
    </sheetView>
  </sheetViews>
  <sheetFormatPr defaultColWidth="11.5083333333333" defaultRowHeight="13.5"/>
  <cols>
    <col min="1" max="16384" width="11.5083333333333" customWidth="1"/>
  </cols>
  <sheetData>
    <row r="1" customFormat="1" ht="27" spans="1:14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</row>
    <row r="2" customFormat="1" ht="18" customHeight="1" spans="1:14">
      <c r="A2" s="2" t="s">
        <v>214</v>
      </c>
      <c r="B2" s="2">
        <v>21219122102</v>
      </c>
      <c r="C2" s="8">
        <v>98.67</v>
      </c>
      <c r="D2" s="8">
        <v>93.45</v>
      </c>
      <c r="E2" s="8" t="s">
        <v>215</v>
      </c>
      <c r="F2" s="8">
        <v>98.93</v>
      </c>
      <c r="G2" s="8">
        <v>101</v>
      </c>
      <c r="H2" s="8">
        <v>106.31</v>
      </c>
      <c r="I2" s="3">
        <f t="shared" ref="I2:I31" si="0">(C2*1.1+E2*1.2+G2*1.3)/3.6</f>
        <v>99.8690555555555</v>
      </c>
      <c r="J2" s="5">
        <f>RANK(I2,$I$2:$I$31)</f>
        <v>1</v>
      </c>
      <c r="K2" s="3">
        <f t="shared" ref="K2:K31" si="1">(D2+F2+H2)/3</f>
        <v>99.5633333333333</v>
      </c>
      <c r="L2" s="5">
        <f>RANK(K2,$K$2:$K$31)</f>
        <v>1</v>
      </c>
      <c r="M2" s="5">
        <f t="shared" ref="M2:M31" si="2">J2+L2</f>
        <v>2</v>
      </c>
      <c r="N2" s="5">
        <f>RANK(M2,$M$2:$M$31,-1)</f>
        <v>1</v>
      </c>
    </row>
    <row r="3" customFormat="1" ht="18" customHeight="1" spans="1:14">
      <c r="A3" s="2" t="s">
        <v>216</v>
      </c>
      <c r="B3" s="2">
        <v>21219122224</v>
      </c>
      <c r="C3" s="8">
        <v>100.5</v>
      </c>
      <c r="D3" s="8">
        <v>94.46</v>
      </c>
      <c r="E3" s="8" t="s">
        <v>217</v>
      </c>
      <c r="F3" s="8">
        <v>96.67</v>
      </c>
      <c r="G3" s="8">
        <v>95.39</v>
      </c>
      <c r="H3" s="8">
        <v>104.57</v>
      </c>
      <c r="I3" s="3">
        <f t="shared" si="0"/>
        <v>97.8897222222222</v>
      </c>
      <c r="J3" s="5">
        <f>RANK(I3,$I$2:$I$31)</f>
        <v>2</v>
      </c>
      <c r="K3" s="3">
        <f t="shared" si="1"/>
        <v>98.5666666666667</v>
      </c>
      <c r="L3" s="5">
        <f>RANK(K3,$K$2:$K$31)</f>
        <v>2</v>
      </c>
      <c r="M3" s="5">
        <f t="shared" si="2"/>
        <v>4</v>
      </c>
      <c r="N3" s="5">
        <f>RANK(M3,$M$2:$M$31,-1)</f>
        <v>2</v>
      </c>
    </row>
    <row r="4" customFormat="1" ht="18" customHeight="1" spans="1:14">
      <c r="A4" s="2" t="s">
        <v>218</v>
      </c>
      <c r="B4" s="2">
        <v>21219122127</v>
      </c>
      <c r="C4" s="8">
        <v>98.13</v>
      </c>
      <c r="D4" s="8">
        <v>92.38</v>
      </c>
      <c r="E4" s="8" t="s">
        <v>219</v>
      </c>
      <c r="F4" s="8">
        <v>96.31</v>
      </c>
      <c r="G4" s="8">
        <v>93.86</v>
      </c>
      <c r="H4" s="8">
        <v>103.01</v>
      </c>
      <c r="I4" s="3">
        <f t="shared" si="0"/>
        <v>97.3780555555556</v>
      </c>
      <c r="J4" s="5">
        <f>RANK(I4,$I$2:$I$31)</f>
        <v>4</v>
      </c>
      <c r="K4" s="3">
        <f t="shared" si="1"/>
        <v>97.2333333333333</v>
      </c>
      <c r="L4" s="5">
        <f>RANK(K4,$K$2:$K$31)</f>
        <v>3</v>
      </c>
      <c r="M4" s="5">
        <f t="shared" si="2"/>
        <v>7</v>
      </c>
      <c r="N4" s="5">
        <f>RANK(M4,$M$2:$M$31,-1)</f>
        <v>3</v>
      </c>
    </row>
    <row r="5" customFormat="1" ht="18" customHeight="1" spans="1:14">
      <c r="A5" s="2" t="s">
        <v>220</v>
      </c>
      <c r="B5" s="2">
        <v>21219123327</v>
      </c>
      <c r="C5" s="8">
        <v>92.25</v>
      </c>
      <c r="D5" s="8">
        <v>87.1725</v>
      </c>
      <c r="E5" s="8" t="s">
        <v>219</v>
      </c>
      <c r="F5" s="8">
        <v>94.19</v>
      </c>
      <c r="G5" s="8">
        <v>100</v>
      </c>
      <c r="H5" s="8">
        <v>91.266</v>
      </c>
      <c r="I5" s="3">
        <f t="shared" si="0"/>
        <v>97.7986111111111</v>
      </c>
      <c r="J5" s="5">
        <f>RANK(I5,$I$2:$I$31)</f>
        <v>3</v>
      </c>
      <c r="K5" s="3">
        <f t="shared" si="1"/>
        <v>90.8761666666667</v>
      </c>
      <c r="L5" s="5">
        <f>RANK(K5,$K$2:$K$31)</f>
        <v>5</v>
      </c>
      <c r="M5" s="5">
        <f t="shared" si="2"/>
        <v>8</v>
      </c>
      <c r="N5" s="5">
        <f>RANK(M5,$M$2:$M$31,-1)</f>
        <v>4</v>
      </c>
    </row>
    <row r="6" customFormat="1" ht="18" customHeight="1" spans="1:14">
      <c r="A6" s="2" t="s">
        <v>221</v>
      </c>
      <c r="B6" s="2">
        <v>21219122308</v>
      </c>
      <c r="C6" s="8">
        <v>86.44</v>
      </c>
      <c r="D6" s="8">
        <v>87</v>
      </c>
      <c r="E6" s="8" t="s">
        <v>222</v>
      </c>
      <c r="F6" s="8">
        <v>96.89</v>
      </c>
      <c r="G6" s="8">
        <v>93.58</v>
      </c>
      <c r="H6" s="8">
        <v>96.53</v>
      </c>
      <c r="I6" s="3">
        <f t="shared" si="0"/>
        <v>93.3673333333333</v>
      </c>
      <c r="J6" s="5">
        <f>RANK(I6,$I$2:$I$31)</f>
        <v>7</v>
      </c>
      <c r="K6" s="3">
        <f t="shared" si="1"/>
        <v>93.4733333333333</v>
      </c>
      <c r="L6" s="5">
        <f>RANK(K6,$K$2:$K$31)</f>
        <v>4</v>
      </c>
      <c r="M6" s="5">
        <f t="shared" si="2"/>
        <v>11</v>
      </c>
      <c r="N6" s="5">
        <f>RANK(M6,$M$2:$M$31,-1)</f>
        <v>5</v>
      </c>
    </row>
    <row r="7" customFormat="1" ht="18" customHeight="1" spans="1:14">
      <c r="A7" s="2" t="s">
        <v>223</v>
      </c>
      <c r="B7" s="2">
        <v>21219122430</v>
      </c>
      <c r="C7" s="8">
        <v>86.83</v>
      </c>
      <c r="D7" s="8">
        <v>83.38</v>
      </c>
      <c r="E7" s="8" t="s">
        <v>224</v>
      </c>
      <c r="F7" s="8">
        <v>92.18</v>
      </c>
      <c r="G7" s="8">
        <v>99.22</v>
      </c>
      <c r="H7" s="8">
        <v>94.75</v>
      </c>
      <c r="I7" s="3">
        <f t="shared" si="0"/>
        <v>94.6685</v>
      </c>
      <c r="J7" s="5">
        <f>RANK(I7,$I$2:$I$31)</f>
        <v>5</v>
      </c>
      <c r="K7" s="3">
        <f t="shared" si="1"/>
        <v>90.1033333333333</v>
      </c>
      <c r="L7" s="5">
        <f>RANK(K7,$K$2:$K$31)</f>
        <v>6</v>
      </c>
      <c r="M7" s="5">
        <f t="shared" si="2"/>
        <v>11</v>
      </c>
      <c r="N7" s="5">
        <f>RANK(M7,$M$2:$M$31,-1)</f>
        <v>5</v>
      </c>
    </row>
    <row r="8" customFormat="1" ht="18" customHeight="1" spans="1:14">
      <c r="A8" s="2" t="s">
        <v>225</v>
      </c>
      <c r="B8" s="2">
        <v>21219123208</v>
      </c>
      <c r="C8" s="8">
        <v>96.7213114754098</v>
      </c>
      <c r="D8" s="8">
        <v>92.0963524590164</v>
      </c>
      <c r="E8" s="8" t="s">
        <v>226</v>
      </c>
      <c r="F8" s="8">
        <v>87.94</v>
      </c>
      <c r="G8" s="8">
        <v>91.2778904665314</v>
      </c>
      <c r="H8" s="8">
        <v>85.4567342799189</v>
      </c>
      <c r="I8" s="3">
        <f t="shared" si="0"/>
        <v>93.4168611748449</v>
      </c>
      <c r="J8" s="5">
        <f>RANK(I8,$I$2:$I$31)</f>
        <v>6</v>
      </c>
      <c r="K8" s="3">
        <f t="shared" si="1"/>
        <v>88.4976955796451</v>
      </c>
      <c r="L8" s="5">
        <f>RANK(K8,$K$2:$K$31)</f>
        <v>7</v>
      </c>
      <c r="M8" s="5">
        <f t="shared" si="2"/>
        <v>13</v>
      </c>
      <c r="N8" s="5">
        <f>RANK(M8,$M$2:$M$31,-1)</f>
        <v>7</v>
      </c>
    </row>
    <row r="9" customFormat="1" ht="18" customHeight="1" spans="1:14">
      <c r="A9" s="2" t="s">
        <v>227</v>
      </c>
      <c r="B9" s="2">
        <v>21219122505</v>
      </c>
      <c r="C9" s="8">
        <v>94.54</v>
      </c>
      <c r="D9" s="8">
        <v>88.551</v>
      </c>
      <c r="E9" s="8" t="s">
        <v>228</v>
      </c>
      <c r="F9" s="8">
        <v>89.44</v>
      </c>
      <c r="G9" s="8">
        <v>86.67</v>
      </c>
      <c r="H9" s="8">
        <v>82.62</v>
      </c>
      <c r="I9" s="3">
        <f t="shared" si="0"/>
        <v>92.3213888888889</v>
      </c>
      <c r="J9" s="5">
        <f>RANK(I9,$I$2:$I$31)</f>
        <v>8</v>
      </c>
      <c r="K9" s="3">
        <f t="shared" si="1"/>
        <v>86.8703333333333</v>
      </c>
      <c r="L9" s="5">
        <f>RANK(K9,$K$2:$K$31)</f>
        <v>10</v>
      </c>
      <c r="M9" s="5">
        <f t="shared" si="2"/>
        <v>18</v>
      </c>
      <c r="N9" s="5">
        <f>RANK(M9,$M$2:$M$31,-1)</f>
        <v>8</v>
      </c>
    </row>
    <row r="10" customFormat="1" ht="18" customHeight="1" spans="1:14">
      <c r="A10" s="2" t="s">
        <v>229</v>
      </c>
      <c r="B10" s="2">
        <v>21219123312</v>
      </c>
      <c r="C10" s="8">
        <v>87.75</v>
      </c>
      <c r="D10" s="8">
        <v>84.2175</v>
      </c>
      <c r="E10" s="8" t="s">
        <v>230</v>
      </c>
      <c r="F10" s="8">
        <v>92.36</v>
      </c>
      <c r="G10" s="8">
        <v>89.920424403183</v>
      </c>
      <c r="H10" s="8">
        <v>84.5062546419098</v>
      </c>
      <c r="I10" s="3">
        <f t="shared" si="0"/>
        <v>91.6637643678161</v>
      </c>
      <c r="J10" s="5">
        <f>RANK(I10,$I$2:$I$31)</f>
        <v>10</v>
      </c>
      <c r="K10" s="3">
        <f t="shared" si="1"/>
        <v>87.0279182139699</v>
      </c>
      <c r="L10" s="5">
        <f>RANK(K10,$K$2:$K$31)</f>
        <v>8</v>
      </c>
      <c r="M10" s="5">
        <f t="shared" si="2"/>
        <v>18</v>
      </c>
      <c r="N10" s="5">
        <f>RANK(M10,$M$2:$M$31,-1)</f>
        <v>8</v>
      </c>
    </row>
    <row r="11" customFormat="1" ht="18" customHeight="1" spans="1:14">
      <c r="A11" s="2" t="s">
        <v>231</v>
      </c>
      <c r="B11" s="2">
        <v>21219123108</v>
      </c>
      <c r="C11" s="8">
        <v>94.12</v>
      </c>
      <c r="D11" s="8">
        <v>88.442</v>
      </c>
      <c r="E11" s="8" t="s">
        <v>232</v>
      </c>
      <c r="F11" s="8">
        <v>90.44</v>
      </c>
      <c r="G11" s="8">
        <v>85.4111405835544</v>
      </c>
      <c r="H11" s="8">
        <v>81.9886843501326</v>
      </c>
      <c r="I11" s="3">
        <f t="shared" si="0"/>
        <v>92.1598007662835</v>
      </c>
      <c r="J11" s="5">
        <f>RANK(I11,$I$2:$I$31)</f>
        <v>9</v>
      </c>
      <c r="K11" s="3">
        <f t="shared" si="1"/>
        <v>86.9568947833775</v>
      </c>
      <c r="L11" s="5">
        <f>RANK(K11,$K$2:$K$31)</f>
        <v>9</v>
      </c>
      <c r="M11" s="5">
        <f t="shared" si="2"/>
        <v>18</v>
      </c>
      <c r="N11" s="5">
        <f>RANK(M11,$M$2:$M$31,-1)</f>
        <v>8</v>
      </c>
    </row>
    <row r="12" customFormat="1" ht="18" customHeight="1" spans="1:14">
      <c r="A12" s="2" t="s">
        <v>233</v>
      </c>
      <c r="B12" s="2">
        <v>21219122226</v>
      </c>
      <c r="C12" s="8">
        <v>93.51</v>
      </c>
      <c r="D12" s="8">
        <v>88.89</v>
      </c>
      <c r="E12" s="8" t="s">
        <v>234</v>
      </c>
      <c r="F12" s="8">
        <v>84.76</v>
      </c>
      <c r="G12" s="8">
        <v>87.97</v>
      </c>
      <c r="H12" s="8">
        <v>85.22</v>
      </c>
      <c r="I12" s="3">
        <f t="shared" si="0"/>
        <v>87.7751111111111</v>
      </c>
      <c r="J12" s="5">
        <f>RANK(I12,$I$2:$I$31)</f>
        <v>12</v>
      </c>
      <c r="K12" s="3">
        <f t="shared" si="1"/>
        <v>86.29</v>
      </c>
      <c r="L12" s="5">
        <f>RANK(K12,$K$2:$K$31)</f>
        <v>11</v>
      </c>
      <c r="M12" s="5">
        <f t="shared" si="2"/>
        <v>23</v>
      </c>
      <c r="N12" s="5">
        <f>RANK(M12,$M$2:$M$31,-1)</f>
        <v>11</v>
      </c>
    </row>
    <row r="13" customFormat="1" ht="18" customHeight="1" spans="1:14">
      <c r="A13" s="2" t="s">
        <v>235</v>
      </c>
      <c r="B13" s="2">
        <v>21219122130</v>
      </c>
      <c r="C13" s="8">
        <v>86.87</v>
      </c>
      <c r="D13" s="8">
        <v>83.77</v>
      </c>
      <c r="E13" s="8" t="s">
        <v>236</v>
      </c>
      <c r="F13" s="8">
        <v>86.11</v>
      </c>
      <c r="G13" s="8">
        <v>90.79</v>
      </c>
      <c r="H13" s="8">
        <v>88.98</v>
      </c>
      <c r="I13" s="3">
        <f t="shared" si="0"/>
        <v>88.5552222222222</v>
      </c>
      <c r="J13" s="5">
        <f>RANK(I13,$I$2:$I$31)</f>
        <v>11</v>
      </c>
      <c r="K13" s="3">
        <f t="shared" si="1"/>
        <v>86.2866666666667</v>
      </c>
      <c r="L13" s="5">
        <f>RANK(K13,$K$2:$K$31)</f>
        <v>12</v>
      </c>
      <c r="M13" s="5">
        <f t="shared" si="2"/>
        <v>23</v>
      </c>
      <c r="N13" s="5">
        <f>RANK(M13,$M$2:$M$31,-1)</f>
        <v>11</v>
      </c>
    </row>
    <row r="14" customFormat="1" ht="18" customHeight="1" spans="1:14">
      <c r="A14" s="2" t="s">
        <v>237</v>
      </c>
      <c r="B14" s="2">
        <v>21219122517</v>
      </c>
      <c r="C14" s="8">
        <v>91.12</v>
      </c>
      <c r="D14" s="8">
        <v>87.568</v>
      </c>
      <c r="E14" s="8" t="s">
        <v>238</v>
      </c>
      <c r="F14" s="8">
        <v>92.29</v>
      </c>
      <c r="G14" s="8">
        <v>74.42</v>
      </c>
      <c r="H14" s="8">
        <v>75.27</v>
      </c>
      <c r="I14" s="3">
        <f t="shared" si="0"/>
        <v>86.9337777777778</v>
      </c>
      <c r="J14" s="5">
        <f>RANK(I14,$I$2:$I$31)</f>
        <v>14</v>
      </c>
      <c r="K14" s="3">
        <f t="shared" si="1"/>
        <v>85.0426666666667</v>
      </c>
      <c r="L14" s="5">
        <f>RANK(K14,$K$2:$K$31)</f>
        <v>13</v>
      </c>
      <c r="M14" s="5">
        <f t="shared" si="2"/>
        <v>27</v>
      </c>
      <c r="N14" s="5">
        <f>RANK(M14,$M$2:$M$31,-1)</f>
        <v>13</v>
      </c>
    </row>
    <row r="15" customFormat="1" ht="18" customHeight="1" spans="1:14">
      <c r="A15" s="2" t="s">
        <v>239</v>
      </c>
      <c r="B15" s="2">
        <v>21219122512</v>
      </c>
      <c r="C15" s="8">
        <v>93.22</v>
      </c>
      <c r="D15" s="8">
        <v>87.833</v>
      </c>
      <c r="E15" s="8" t="s">
        <v>240</v>
      </c>
      <c r="F15" s="8">
        <v>82.94</v>
      </c>
      <c r="G15" s="8">
        <v>82.86</v>
      </c>
      <c r="H15" s="8">
        <v>80.41</v>
      </c>
      <c r="I15" s="3">
        <f t="shared" si="0"/>
        <v>87.1232222222222</v>
      </c>
      <c r="J15" s="5">
        <f>RANK(I15,$I$2:$I$31)</f>
        <v>13</v>
      </c>
      <c r="K15" s="3">
        <f t="shared" si="1"/>
        <v>83.7276666666667</v>
      </c>
      <c r="L15" s="5">
        <f>RANK(K15,$K$2:$K$31)</f>
        <v>14</v>
      </c>
      <c r="M15" s="5">
        <f t="shared" si="2"/>
        <v>27</v>
      </c>
      <c r="N15" s="5">
        <f>RANK(M15,$M$2:$M$31,-1)</f>
        <v>13</v>
      </c>
    </row>
    <row r="16" customFormat="1" ht="18" customHeight="1" spans="1:14">
      <c r="A16" s="2" t="s">
        <v>241</v>
      </c>
      <c r="B16" s="2">
        <v>21219123307</v>
      </c>
      <c r="C16" s="8">
        <v>97</v>
      </c>
      <c r="D16" s="8">
        <v>90.298</v>
      </c>
      <c r="E16" s="8">
        <v>83.72</v>
      </c>
      <c r="F16" s="8">
        <v>81.21</v>
      </c>
      <c r="G16" s="8">
        <v>75.0663129973475</v>
      </c>
      <c r="H16" s="8">
        <v>75.8557877984085</v>
      </c>
      <c r="I16" s="3">
        <f t="shared" si="0"/>
        <v>84.6528352490421</v>
      </c>
      <c r="J16" s="5">
        <f>RANK(I16,$I$2:$I$31)</f>
        <v>15</v>
      </c>
      <c r="K16" s="3">
        <f t="shared" si="1"/>
        <v>82.4545959328028</v>
      </c>
      <c r="L16" s="5">
        <f>RANK(K16,$K$2:$K$31)</f>
        <v>16</v>
      </c>
      <c r="M16" s="5">
        <f t="shared" si="2"/>
        <v>31</v>
      </c>
      <c r="N16" s="5">
        <f>RANK(M16,$M$2:$M$31,-1)</f>
        <v>15</v>
      </c>
    </row>
    <row r="17" customFormat="1" ht="18" customHeight="1" spans="1:14">
      <c r="A17" s="2" t="s">
        <v>242</v>
      </c>
      <c r="B17" s="2">
        <v>21219122509</v>
      </c>
      <c r="C17" s="8">
        <v>87.3</v>
      </c>
      <c r="D17" s="8">
        <v>83.945</v>
      </c>
      <c r="E17" s="8">
        <v>86.41</v>
      </c>
      <c r="F17" s="8">
        <v>87.44</v>
      </c>
      <c r="G17" s="8">
        <v>79.02</v>
      </c>
      <c r="H17" s="8">
        <v>77.96</v>
      </c>
      <c r="I17" s="3">
        <f t="shared" si="0"/>
        <v>84.0133333333333</v>
      </c>
      <c r="J17" s="5">
        <f>RANK(I17,$I$2:$I$31)</f>
        <v>18</v>
      </c>
      <c r="K17" s="3">
        <f t="shared" si="1"/>
        <v>83.115</v>
      </c>
      <c r="L17" s="5">
        <f>RANK(K17,$K$2:$K$31)</f>
        <v>15</v>
      </c>
      <c r="M17" s="5">
        <f t="shared" si="2"/>
        <v>33</v>
      </c>
      <c r="N17" s="5">
        <f>RANK(M17,$M$2:$M$31,-1)</f>
        <v>16</v>
      </c>
    </row>
    <row r="18" customFormat="1" ht="18" customHeight="1" spans="1:14">
      <c r="A18" s="2" t="s">
        <v>243</v>
      </c>
      <c r="B18" s="2">
        <v>21219122311</v>
      </c>
      <c r="C18" s="8">
        <v>83.88</v>
      </c>
      <c r="D18" s="8">
        <v>82.27</v>
      </c>
      <c r="E18" s="8" t="s">
        <v>244</v>
      </c>
      <c r="F18" s="8">
        <v>79.5</v>
      </c>
      <c r="G18" s="8">
        <v>87.97</v>
      </c>
      <c r="H18" s="8">
        <v>83.25</v>
      </c>
      <c r="I18" s="3">
        <f t="shared" si="0"/>
        <v>84.3199444444444</v>
      </c>
      <c r="J18" s="5">
        <f>RANK(I18,$I$2:$I$31)</f>
        <v>17</v>
      </c>
      <c r="K18" s="3">
        <f t="shared" si="1"/>
        <v>81.6733333333333</v>
      </c>
      <c r="L18" s="5">
        <f>RANK(K18,$K$2:$K$31)</f>
        <v>18</v>
      </c>
      <c r="M18" s="5">
        <f t="shared" si="2"/>
        <v>35</v>
      </c>
      <c r="N18" s="5">
        <f>RANK(M18,$M$2:$M$31,-1)</f>
        <v>17</v>
      </c>
    </row>
    <row r="19" customFormat="1" ht="18" customHeight="1" spans="1:14">
      <c r="A19" s="2" t="s">
        <v>245</v>
      </c>
      <c r="B19" s="2">
        <v>21219123204</v>
      </c>
      <c r="C19" s="8">
        <v>89.0710382513661</v>
      </c>
      <c r="D19" s="8">
        <v>84.756174863388</v>
      </c>
      <c r="E19" s="8">
        <v>77.26</v>
      </c>
      <c r="F19" s="8">
        <v>76.19</v>
      </c>
      <c r="G19" s="8">
        <v>87.5331564986737</v>
      </c>
      <c r="H19" s="8">
        <v>82.8698938992042</v>
      </c>
      <c r="I19" s="3">
        <f t="shared" si="0"/>
        <v>84.5786793124385</v>
      </c>
      <c r="J19" s="5">
        <f>RANK(I19,$I$2:$I$31)</f>
        <v>16</v>
      </c>
      <c r="K19" s="3">
        <f t="shared" si="1"/>
        <v>81.2720229208641</v>
      </c>
      <c r="L19" s="5">
        <f>RANK(K19,$K$2:$K$31)</f>
        <v>19</v>
      </c>
      <c r="M19" s="5">
        <f t="shared" si="2"/>
        <v>35</v>
      </c>
      <c r="N19" s="5">
        <f>RANK(M19,$M$2:$M$31,-1)</f>
        <v>17</v>
      </c>
    </row>
    <row r="20" customFormat="1" ht="18" customHeight="1" spans="1:14">
      <c r="A20" s="2" t="s">
        <v>246</v>
      </c>
      <c r="B20" s="2">
        <v>21219122220</v>
      </c>
      <c r="C20" s="8">
        <v>76.94</v>
      </c>
      <c r="D20" s="8">
        <v>80.11</v>
      </c>
      <c r="E20" s="8" t="s">
        <v>247</v>
      </c>
      <c r="F20" s="8">
        <v>80.86</v>
      </c>
      <c r="G20" s="8">
        <v>90.53</v>
      </c>
      <c r="H20" s="8">
        <v>84.69</v>
      </c>
      <c r="I20" s="3">
        <f t="shared" si="0"/>
        <v>83.2091666666667</v>
      </c>
      <c r="J20" s="5">
        <f>RANK(I20,$I$2:$I$31)</f>
        <v>19</v>
      </c>
      <c r="K20" s="3">
        <f t="shared" si="1"/>
        <v>81.8866666666667</v>
      </c>
      <c r="L20" s="5">
        <f>RANK(K20,$K$2:$K$31)</f>
        <v>17</v>
      </c>
      <c r="M20" s="5">
        <f t="shared" si="2"/>
        <v>36</v>
      </c>
      <c r="N20" s="5">
        <f>RANK(M20,$M$2:$M$31,-1)</f>
        <v>19</v>
      </c>
    </row>
    <row r="21" customFormat="1" ht="18" customHeight="1" spans="1:14">
      <c r="A21" s="2" t="s">
        <v>248</v>
      </c>
      <c r="B21" s="2">
        <v>21219123405</v>
      </c>
      <c r="C21" s="8">
        <v>90.05</v>
      </c>
      <c r="D21" s="8">
        <v>85.47</v>
      </c>
      <c r="E21" s="8" t="s">
        <v>249</v>
      </c>
      <c r="F21" s="8">
        <v>74.99</v>
      </c>
      <c r="G21" s="8">
        <v>84.5165652467884</v>
      </c>
      <c r="H21" s="8">
        <v>81.139939148073</v>
      </c>
      <c r="I21" s="3">
        <f t="shared" si="0"/>
        <v>82.5828152280069</v>
      </c>
      <c r="J21" s="5">
        <f>RANK(I21,$I$2:$I$31)</f>
        <v>20</v>
      </c>
      <c r="K21" s="3">
        <f t="shared" si="1"/>
        <v>80.5333130493577</v>
      </c>
      <c r="L21" s="5">
        <f>RANK(K21,$K$2:$K$31)</f>
        <v>20</v>
      </c>
      <c r="M21" s="5">
        <f t="shared" si="2"/>
        <v>40</v>
      </c>
      <c r="N21" s="5">
        <f>RANK(M21,$M$2:$M$31,-1)</f>
        <v>20</v>
      </c>
    </row>
    <row r="22" customFormat="1" ht="18" customHeight="1" spans="1:14">
      <c r="A22" s="2" t="s">
        <v>250</v>
      </c>
      <c r="B22" s="2">
        <v>21219122108</v>
      </c>
      <c r="C22" s="8">
        <v>77.33</v>
      </c>
      <c r="D22" s="8">
        <v>76.43</v>
      </c>
      <c r="E22" s="8" t="s">
        <v>251</v>
      </c>
      <c r="F22" s="8">
        <v>79.96</v>
      </c>
      <c r="G22" s="8">
        <v>86.18</v>
      </c>
      <c r="H22" s="8">
        <v>82.41</v>
      </c>
      <c r="I22" s="3">
        <f t="shared" si="0"/>
        <v>81.2448333333333</v>
      </c>
      <c r="J22" s="5">
        <f>RANK(I22,$I$2:$I$31)</f>
        <v>22</v>
      </c>
      <c r="K22" s="3">
        <f t="shared" si="1"/>
        <v>79.6</v>
      </c>
      <c r="L22" s="5">
        <f>RANK(K22,$K$2:$K$31)</f>
        <v>21</v>
      </c>
      <c r="M22" s="5">
        <f t="shared" si="2"/>
        <v>43</v>
      </c>
      <c r="N22" s="5">
        <f>RANK(M22,$M$2:$M$31,-1)</f>
        <v>21</v>
      </c>
    </row>
    <row r="23" customFormat="1" ht="18" customHeight="1" spans="1:14">
      <c r="A23" s="2" t="s">
        <v>252</v>
      </c>
      <c r="B23" s="2">
        <v>21219123110</v>
      </c>
      <c r="C23" s="8">
        <v>80.56</v>
      </c>
      <c r="D23" s="8">
        <v>79.572</v>
      </c>
      <c r="E23" s="8" t="s">
        <v>253</v>
      </c>
      <c r="F23" s="8">
        <v>80.93</v>
      </c>
      <c r="G23" s="8">
        <v>79.2427315753888</v>
      </c>
      <c r="H23" s="8">
        <v>77.8956389452333</v>
      </c>
      <c r="I23" s="3">
        <f t="shared" si="0"/>
        <v>81.3099864022237</v>
      </c>
      <c r="J23" s="5">
        <f>RANK(I23,$I$2:$I$31)</f>
        <v>21</v>
      </c>
      <c r="K23" s="3">
        <f t="shared" si="1"/>
        <v>79.4658796484111</v>
      </c>
      <c r="L23" s="5">
        <f>RANK(K23,$K$2:$K$31)</f>
        <v>23</v>
      </c>
      <c r="M23" s="5">
        <f t="shared" si="2"/>
        <v>44</v>
      </c>
      <c r="N23" s="5">
        <f>RANK(M23,$M$2:$M$31,-1)</f>
        <v>22</v>
      </c>
    </row>
    <row r="24" customFormat="1" ht="18" customHeight="1" spans="1:14">
      <c r="A24" s="2" t="s">
        <v>254</v>
      </c>
      <c r="B24" s="2">
        <v>21219122410</v>
      </c>
      <c r="C24" s="8">
        <v>82.31</v>
      </c>
      <c r="D24" s="8">
        <v>79.47</v>
      </c>
      <c r="E24" s="8" t="s">
        <v>255</v>
      </c>
      <c r="F24" s="8">
        <v>75.73</v>
      </c>
      <c r="G24" s="8">
        <v>82.35</v>
      </c>
      <c r="H24" s="8">
        <v>79.64</v>
      </c>
      <c r="I24" s="3">
        <f t="shared" si="0"/>
        <v>80.9561111111111</v>
      </c>
      <c r="J24" s="5">
        <f>RANK(I24,$I$2:$I$31)</f>
        <v>23</v>
      </c>
      <c r="K24" s="3">
        <f t="shared" si="1"/>
        <v>78.28</v>
      </c>
      <c r="L24" s="5">
        <f>RANK(K24,$K$2:$K$31)</f>
        <v>24</v>
      </c>
      <c r="M24" s="5">
        <f t="shared" si="2"/>
        <v>47</v>
      </c>
      <c r="N24" s="5">
        <f>RANK(M24,$M$2:$M$31,-1)</f>
        <v>23</v>
      </c>
    </row>
    <row r="25" customFormat="1" ht="18" customHeight="1" spans="1:14">
      <c r="A25" s="2" t="s">
        <v>256</v>
      </c>
      <c r="B25" s="2">
        <v>21219122112</v>
      </c>
      <c r="C25" s="8">
        <v>78.4</v>
      </c>
      <c r="D25" s="8">
        <v>77.96</v>
      </c>
      <c r="E25" s="8" t="s">
        <v>257</v>
      </c>
      <c r="F25" s="8">
        <v>73.14</v>
      </c>
      <c r="G25" s="8">
        <v>82.6</v>
      </c>
      <c r="H25" s="8">
        <v>87.34</v>
      </c>
      <c r="I25" s="3">
        <f t="shared" si="0"/>
        <v>77.7146666666667</v>
      </c>
      <c r="J25" s="5">
        <f>RANK(I25,$I$2:$I$31)</f>
        <v>26</v>
      </c>
      <c r="K25" s="3">
        <f t="shared" si="1"/>
        <v>79.48</v>
      </c>
      <c r="L25" s="5">
        <f>RANK(K25,$K$2:$K$31)</f>
        <v>22</v>
      </c>
      <c r="M25" s="5">
        <f t="shared" si="2"/>
        <v>48</v>
      </c>
      <c r="N25" s="5">
        <f>RANK(M25,$M$2:$M$31,-1)</f>
        <v>24</v>
      </c>
    </row>
    <row r="26" customFormat="1" ht="18" customHeight="1" spans="1:14">
      <c r="A26" s="2" t="s">
        <v>258</v>
      </c>
      <c r="B26" s="2">
        <v>21219122423</v>
      </c>
      <c r="C26" s="8">
        <v>83.38</v>
      </c>
      <c r="D26" s="8">
        <v>80.46</v>
      </c>
      <c r="E26" s="8" t="s">
        <v>255</v>
      </c>
      <c r="F26" s="8">
        <v>75.73</v>
      </c>
      <c r="G26" s="8">
        <v>78.77</v>
      </c>
      <c r="H26" s="8">
        <v>77.58</v>
      </c>
      <c r="I26" s="3">
        <f t="shared" si="0"/>
        <v>79.9902777777778</v>
      </c>
      <c r="J26" s="5">
        <f>RANK(I26,$I$2:$I$31)</f>
        <v>24</v>
      </c>
      <c r="K26" s="3">
        <f t="shared" si="1"/>
        <v>77.9233333333333</v>
      </c>
      <c r="L26" s="5">
        <f>RANK(K26,$K$2:$K$31)</f>
        <v>26</v>
      </c>
      <c r="M26" s="5">
        <f t="shared" si="2"/>
        <v>50</v>
      </c>
      <c r="N26" s="5">
        <f>RANK(M26,$M$2:$M$31,-1)</f>
        <v>25</v>
      </c>
    </row>
    <row r="27" customFormat="1" ht="18" customHeight="1" spans="1:14">
      <c r="A27" s="2" t="s">
        <v>259</v>
      </c>
      <c r="B27" s="2">
        <v>21219122109</v>
      </c>
      <c r="C27" s="8">
        <v>78.13</v>
      </c>
      <c r="D27" s="8">
        <v>77.99</v>
      </c>
      <c r="E27" s="8" t="s">
        <v>244</v>
      </c>
      <c r="F27" s="8">
        <v>79.18</v>
      </c>
      <c r="G27" s="8">
        <v>77.49</v>
      </c>
      <c r="H27" s="8">
        <v>76.99</v>
      </c>
      <c r="I27" s="3">
        <f t="shared" si="0"/>
        <v>78.7785555555556</v>
      </c>
      <c r="J27" s="5">
        <f>RANK(I27,$I$2:$I$31)</f>
        <v>25</v>
      </c>
      <c r="K27" s="3">
        <f t="shared" si="1"/>
        <v>78.0533333333333</v>
      </c>
      <c r="L27" s="5">
        <f>RANK(K27,$K$2:$K$31)</f>
        <v>25</v>
      </c>
      <c r="M27" s="5">
        <f t="shared" si="2"/>
        <v>50</v>
      </c>
      <c r="N27" s="5">
        <f>RANK(M27,$M$2:$M$31,-1)</f>
        <v>25</v>
      </c>
    </row>
    <row r="28" customFormat="1" ht="18" customHeight="1" spans="1:14">
      <c r="A28" s="2" t="s">
        <v>260</v>
      </c>
      <c r="B28" s="2">
        <v>21219122317</v>
      </c>
      <c r="C28" s="8">
        <v>78.26</v>
      </c>
      <c r="D28" s="8">
        <v>78.44</v>
      </c>
      <c r="E28" s="8" t="s">
        <v>261</v>
      </c>
      <c r="F28" s="8">
        <v>73.35</v>
      </c>
      <c r="G28" s="8">
        <v>77.49</v>
      </c>
      <c r="H28" s="8">
        <v>77.1</v>
      </c>
      <c r="I28" s="3">
        <f t="shared" si="0"/>
        <v>75.9122777777778</v>
      </c>
      <c r="J28" s="5">
        <f>RANK(I28,$I$2:$I$31)</f>
        <v>27</v>
      </c>
      <c r="K28" s="3">
        <f t="shared" si="1"/>
        <v>76.2966666666667</v>
      </c>
      <c r="L28" s="5">
        <f>RANK(K28,$K$2:$K$31)</f>
        <v>27</v>
      </c>
      <c r="M28" s="5">
        <f t="shared" si="2"/>
        <v>54</v>
      </c>
      <c r="N28" s="5">
        <f>RANK(M28,$M$2:$M$31,-1)</f>
        <v>27</v>
      </c>
    </row>
    <row r="29" customFormat="1" ht="18" customHeight="1" spans="1:14">
      <c r="A29" s="2" t="s">
        <v>262</v>
      </c>
      <c r="B29" s="2">
        <v>21219123415</v>
      </c>
      <c r="C29" s="8">
        <v>79.85</v>
      </c>
      <c r="D29" s="8">
        <v>79.276</v>
      </c>
      <c r="E29" s="8" t="s">
        <v>263</v>
      </c>
      <c r="F29" s="8">
        <v>72.44</v>
      </c>
      <c r="G29" s="8">
        <v>75.9972954699121</v>
      </c>
      <c r="H29" s="8">
        <v>76.0543772819473</v>
      </c>
      <c r="I29" s="3">
        <f t="shared" si="0"/>
        <v>75.1837455863571</v>
      </c>
      <c r="J29" s="5">
        <f>RANK(I29,$I$2:$I$31)</f>
        <v>28</v>
      </c>
      <c r="K29" s="3">
        <f t="shared" si="1"/>
        <v>75.9234590939824</v>
      </c>
      <c r="L29" s="5">
        <f>RANK(K29,$K$2:$K$31)</f>
        <v>28</v>
      </c>
      <c r="M29" s="5">
        <f t="shared" si="2"/>
        <v>56</v>
      </c>
      <c r="N29" s="5">
        <f>RANK(M29,$M$2:$M$31,-1)</f>
        <v>28</v>
      </c>
    </row>
    <row r="30" customFormat="1" ht="18" customHeight="1" spans="1:14">
      <c r="A30" s="2" t="s">
        <v>264</v>
      </c>
      <c r="B30" s="2">
        <v>21219123409</v>
      </c>
      <c r="C30" s="8">
        <v>77.55</v>
      </c>
      <c r="D30" s="8">
        <v>77.554</v>
      </c>
      <c r="E30" s="8" t="s">
        <v>265</v>
      </c>
      <c r="F30" s="8">
        <v>78.63</v>
      </c>
      <c r="G30" s="8">
        <v>64.7214854111406</v>
      </c>
      <c r="H30" s="8">
        <v>69.2428912466844</v>
      </c>
      <c r="I30" s="3">
        <f t="shared" si="0"/>
        <v>73.1654808429119</v>
      </c>
      <c r="J30" s="5">
        <f>RANK(I30,$I$2:$I$31)</f>
        <v>29</v>
      </c>
      <c r="K30" s="3">
        <f t="shared" si="1"/>
        <v>75.1422970822281</v>
      </c>
      <c r="L30" s="5">
        <f>RANK(K30,$K$2:$K$31)</f>
        <v>29</v>
      </c>
      <c r="M30" s="5">
        <f t="shared" si="2"/>
        <v>58</v>
      </c>
      <c r="N30" s="5">
        <f>RANK(M30,$M$2:$M$31,-1)</f>
        <v>29</v>
      </c>
    </row>
    <row r="31" customFormat="1" ht="18" customHeight="1" spans="1:14">
      <c r="A31" s="2" t="s">
        <v>266</v>
      </c>
      <c r="B31" s="2">
        <v>21219123224</v>
      </c>
      <c r="C31" s="8">
        <v>80.6010928961749</v>
      </c>
      <c r="D31" s="8">
        <v>79.4677103825137</v>
      </c>
      <c r="E31" s="8" t="s">
        <v>267</v>
      </c>
      <c r="F31" s="8">
        <v>85.68</v>
      </c>
      <c r="G31" s="8">
        <v>0</v>
      </c>
      <c r="H31" s="8">
        <v>0</v>
      </c>
      <c r="I31" s="3">
        <f t="shared" si="0"/>
        <v>51.7597783849423</v>
      </c>
      <c r="J31" s="5">
        <f>RANK(I31,$I$2:$I$31)</f>
        <v>30</v>
      </c>
      <c r="K31" s="3">
        <f t="shared" si="1"/>
        <v>55.0492367941712</v>
      </c>
      <c r="L31" s="5">
        <f>RANK(K31,$K$2:$K$31)</f>
        <v>30</v>
      </c>
      <c r="M31" s="5">
        <f t="shared" si="2"/>
        <v>60</v>
      </c>
      <c r="N31" s="5">
        <f>RANK(M31,$M$2:$M$31,-1)</f>
        <v>30</v>
      </c>
    </row>
  </sheetData>
  <sortState ref="A2:N31">
    <sortCondition ref="N7"/>
  </sortState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opLeftCell="A5" workbookViewId="0">
      <selection activeCell="A31" sqref="A5:B31"/>
    </sheetView>
  </sheetViews>
  <sheetFormatPr defaultColWidth="11.5083333333333" defaultRowHeight="13.5"/>
  <cols>
    <col min="1" max="16384" width="11.5083333333333" customWidth="1"/>
  </cols>
  <sheetData>
    <row r="1" customFormat="1" ht="30" spans="1:14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</row>
    <row r="2" customFormat="1" ht="18" customHeight="1" spans="1:14">
      <c r="A2" s="7" t="s">
        <v>268</v>
      </c>
      <c r="B2" s="7">
        <v>21219123427</v>
      </c>
      <c r="C2" s="8">
        <v>100</v>
      </c>
      <c r="D2" s="8">
        <v>93.09</v>
      </c>
      <c r="E2" s="8">
        <v>100.5</v>
      </c>
      <c r="F2" s="8">
        <v>102.995</v>
      </c>
      <c r="G2" s="8">
        <v>100</v>
      </c>
      <c r="H2" s="8">
        <v>103.654</v>
      </c>
      <c r="I2" s="9">
        <f t="shared" ref="I2:I31" si="0">(C2*1.1+E2*1.2+G2*1.3)/3.6</f>
        <v>100.166666666667</v>
      </c>
      <c r="J2" s="10">
        <f>RANK(I2,$I$2:$I$31)</f>
        <v>1</v>
      </c>
      <c r="K2" s="9">
        <f t="shared" ref="K2:K31" si="1">(D2+F2+H2)/3</f>
        <v>99.913</v>
      </c>
      <c r="L2" s="10">
        <f>RANK(K2,$K$2:$K$31)</f>
        <v>1</v>
      </c>
      <c r="M2" s="10">
        <f t="shared" ref="M2:M31" si="2">J2+L2</f>
        <v>2</v>
      </c>
      <c r="N2" s="10">
        <f>RANK(M2,$M$2:$M$31,-1)</f>
        <v>1</v>
      </c>
    </row>
    <row r="3" customFormat="1" ht="18" customHeight="1" spans="1:14">
      <c r="A3" s="7" t="s">
        <v>269</v>
      </c>
      <c r="B3" s="7">
        <v>21219122417</v>
      </c>
      <c r="C3" s="8">
        <v>99.16</v>
      </c>
      <c r="D3" s="8">
        <v>94.99</v>
      </c>
      <c r="E3" s="8">
        <v>101</v>
      </c>
      <c r="F3" s="8">
        <v>98.2</v>
      </c>
      <c r="G3" s="8">
        <v>100</v>
      </c>
      <c r="H3" s="8">
        <v>105.67</v>
      </c>
      <c r="I3" s="9">
        <f t="shared" si="0"/>
        <v>100.076666666667</v>
      </c>
      <c r="J3" s="10">
        <f>RANK(I3,$I$2:$I$31)</f>
        <v>2</v>
      </c>
      <c r="K3" s="9">
        <f t="shared" si="1"/>
        <v>99.62</v>
      </c>
      <c r="L3" s="10">
        <f>RANK(K3,$K$2:$K$31)</f>
        <v>2</v>
      </c>
      <c r="M3" s="10">
        <f t="shared" si="2"/>
        <v>4</v>
      </c>
      <c r="N3" s="10">
        <f>RANK(M3,$M$2:$M$31,-1)</f>
        <v>2</v>
      </c>
    </row>
    <row r="4" customFormat="1" ht="18" customHeight="1" spans="1:14">
      <c r="A4" s="7" t="s">
        <v>270</v>
      </c>
      <c r="B4" s="7">
        <v>21219122415</v>
      </c>
      <c r="C4" s="8">
        <v>97.82</v>
      </c>
      <c r="D4" s="8">
        <v>90.77</v>
      </c>
      <c r="E4" s="8">
        <v>94.5026178010471</v>
      </c>
      <c r="F4" s="8">
        <v>91.2217015706806</v>
      </c>
      <c r="G4" s="8">
        <v>96.6233766233766</v>
      </c>
      <c r="H4" s="8">
        <v>98.061525974026</v>
      </c>
      <c r="I4" s="9">
        <f t="shared" si="0"/>
        <v>96.2820919365684</v>
      </c>
      <c r="J4" s="10">
        <f>RANK(I4,$I$2:$I$31)</f>
        <v>3</v>
      </c>
      <c r="K4" s="9">
        <f t="shared" si="1"/>
        <v>93.3510758482355</v>
      </c>
      <c r="L4" s="10">
        <f>RANK(K4,$K$2:$K$31)</f>
        <v>3</v>
      </c>
      <c r="M4" s="10">
        <f t="shared" si="2"/>
        <v>6</v>
      </c>
      <c r="N4" s="10">
        <f>RANK(M4,$M$2:$M$31,-1)</f>
        <v>3</v>
      </c>
    </row>
    <row r="5" customFormat="1" ht="18" customHeight="1" spans="1:14">
      <c r="A5" s="7" t="s">
        <v>271</v>
      </c>
      <c r="B5" s="7">
        <v>21219122503</v>
      </c>
      <c r="C5" s="8">
        <v>93.52</v>
      </c>
      <c r="D5" s="8">
        <v>88.832</v>
      </c>
      <c r="E5" s="8">
        <v>98.6675392670157</v>
      </c>
      <c r="F5" s="8">
        <v>91.5739005235602</v>
      </c>
      <c r="G5" s="8">
        <v>93.964858670741</v>
      </c>
      <c r="H5" s="8">
        <v>89.9469152024446</v>
      </c>
      <c r="I5" s="9">
        <f t="shared" si="0"/>
        <v>95.3964898312173</v>
      </c>
      <c r="J5" s="10">
        <f>RANK(I5,$I$2:$I$31)</f>
        <v>4</v>
      </c>
      <c r="K5" s="9">
        <f t="shared" si="1"/>
        <v>90.1176052420016</v>
      </c>
      <c r="L5" s="10">
        <f>RANK(K5,$K$2:$K$31)</f>
        <v>6</v>
      </c>
      <c r="M5" s="10">
        <f t="shared" si="2"/>
        <v>10</v>
      </c>
      <c r="N5" s="10">
        <f>RANK(M5,$M$2:$M$31,-1)</f>
        <v>4</v>
      </c>
    </row>
    <row r="6" customFormat="1" ht="18" customHeight="1" spans="1:14">
      <c r="A6" s="7" t="s">
        <v>272</v>
      </c>
      <c r="B6" s="7">
        <v>19219122318</v>
      </c>
      <c r="C6" s="8">
        <v>94.82</v>
      </c>
      <c r="D6" s="8">
        <v>94.53</v>
      </c>
      <c r="E6" s="8">
        <v>91.1312927909787</v>
      </c>
      <c r="F6" s="8">
        <v>93.4953403141361</v>
      </c>
      <c r="G6" s="8">
        <v>90.3997962821492</v>
      </c>
      <c r="H6" s="8">
        <v>89.2148777692895</v>
      </c>
      <c r="I6" s="9">
        <f t="shared" si="0"/>
        <v>91.9942462544357</v>
      </c>
      <c r="J6" s="10">
        <f>RANK(I6,$I$2:$I$31)</f>
        <v>8</v>
      </c>
      <c r="K6" s="9">
        <f t="shared" si="1"/>
        <v>92.4134060278086</v>
      </c>
      <c r="L6" s="10">
        <f>RANK(K6,$K$2:$K$31)</f>
        <v>5</v>
      </c>
      <c r="M6" s="10">
        <f t="shared" si="2"/>
        <v>13</v>
      </c>
      <c r="N6" s="10">
        <f>RANK(M6,$M$2:$M$31,-1)</f>
        <v>5</v>
      </c>
    </row>
    <row r="7" customFormat="1" ht="18" customHeight="1" spans="1:14">
      <c r="A7" s="7" t="s">
        <v>273</v>
      </c>
      <c r="B7" s="7">
        <v>21219122507</v>
      </c>
      <c r="C7" s="8" t="s">
        <v>274</v>
      </c>
      <c r="D7" s="8">
        <v>93.368</v>
      </c>
      <c r="E7" s="8">
        <v>95.8115183246073</v>
      </c>
      <c r="F7" s="8">
        <v>89.4174869109948</v>
      </c>
      <c r="G7" s="8">
        <v>90.6544435956201</v>
      </c>
      <c r="H7" s="8">
        <v>85.0926661573721</v>
      </c>
      <c r="I7" s="9">
        <f t="shared" si="0"/>
        <v>95.2290551843986</v>
      </c>
      <c r="J7" s="10">
        <f>RANK(I7,$I$2:$I$31)</f>
        <v>5</v>
      </c>
      <c r="K7" s="9">
        <f t="shared" si="1"/>
        <v>89.2927176894556</v>
      </c>
      <c r="L7" s="10">
        <f>RANK(K7,$K$2:$K$31)</f>
        <v>8</v>
      </c>
      <c r="M7" s="10">
        <f t="shared" si="2"/>
        <v>13</v>
      </c>
      <c r="N7" s="10">
        <f>RANK(M7,$M$2:$M$31,-1)</f>
        <v>5</v>
      </c>
    </row>
    <row r="8" customFormat="1" ht="18" customHeight="1" spans="1:14">
      <c r="A8" s="7" t="s">
        <v>275</v>
      </c>
      <c r="B8" s="7">
        <v>21219122128</v>
      </c>
      <c r="C8" s="8">
        <v>85.6</v>
      </c>
      <c r="D8" s="8">
        <v>82.64</v>
      </c>
      <c r="E8" s="8">
        <v>88.4581151832461</v>
      </c>
      <c r="F8" s="8">
        <v>89.4477748691099</v>
      </c>
      <c r="G8" s="8">
        <v>97.7845683728037</v>
      </c>
      <c r="H8" s="8">
        <v>106.225241023682</v>
      </c>
      <c r="I8" s="9">
        <f t="shared" si="0"/>
        <v>90.9526880845944</v>
      </c>
      <c r="J8" s="10">
        <f>RANK(I8,$I$2:$I$31)</f>
        <v>9</v>
      </c>
      <c r="K8" s="9">
        <f t="shared" si="1"/>
        <v>92.7710052975974</v>
      </c>
      <c r="L8" s="10">
        <f>RANK(K8,$K$2:$K$31)</f>
        <v>4</v>
      </c>
      <c r="M8" s="10">
        <f t="shared" si="2"/>
        <v>13</v>
      </c>
      <c r="N8" s="10">
        <f>RANK(M8,$M$2:$M$31,-1)</f>
        <v>5</v>
      </c>
    </row>
    <row r="9" customFormat="1" ht="18" customHeight="1" spans="1:14">
      <c r="A9" s="7" t="s">
        <v>276</v>
      </c>
      <c r="B9" s="7">
        <v>21219123425</v>
      </c>
      <c r="C9" s="8">
        <v>96.42</v>
      </c>
      <c r="D9" s="8">
        <v>91.76</v>
      </c>
      <c r="E9" s="8">
        <v>94.1203931203931</v>
      </c>
      <c r="F9" s="8">
        <v>90.1082555282555</v>
      </c>
      <c r="G9" s="8">
        <v>86.6997401370187</v>
      </c>
      <c r="H9" s="8">
        <v>86.1718440822112</v>
      </c>
      <c r="I9" s="9">
        <f t="shared" si="0"/>
        <v>92.1433705340544</v>
      </c>
      <c r="J9" s="10">
        <f>RANK(I9,$I$2:$I$31)</f>
        <v>7</v>
      </c>
      <c r="K9" s="9">
        <f t="shared" si="1"/>
        <v>89.3466998701556</v>
      </c>
      <c r="L9" s="10">
        <f>RANK(K9,$K$2:$K$31)</f>
        <v>7</v>
      </c>
      <c r="M9" s="10">
        <f t="shared" si="2"/>
        <v>14</v>
      </c>
      <c r="N9" s="10">
        <f>RANK(M9,$M$2:$M$31,-1)</f>
        <v>8</v>
      </c>
    </row>
    <row r="10" customFormat="1" ht="18" customHeight="1" spans="1:14">
      <c r="A10" s="7" t="s">
        <v>277</v>
      </c>
      <c r="B10" s="7">
        <v>21219122209</v>
      </c>
      <c r="C10" s="8">
        <v>99.48</v>
      </c>
      <c r="D10" s="8">
        <v>91.8</v>
      </c>
      <c r="E10" s="8">
        <v>98.1675392670157</v>
      </c>
      <c r="F10" s="8">
        <v>91.1039005235602</v>
      </c>
      <c r="G10" s="8">
        <v>87.8533231474408</v>
      </c>
      <c r="H10" s="8">
        <v>83.4459938884645</v>
      </c>
      <c r="I10" s="9">
        <f t="shared" si="0"/>
        <v>94.8439908922477</v>
      </c>
      <c r="J10" s="10">
        <f>RANK(I10,$I$2:$I$31)</f>
        <v>6</v>
      </c>
      <c r="K10" s="9">
        <f t="shared" si="1"/>
        <v>88.7832981373416</v>
      </c>
      <c r="L10" s="10">
        <f>RANK(K10,$K$2:$K$31)</f>
        <v>9</v>
      </c>
      <c r="M10" s="10">
        <f t="shared" si="2"/>
        <v>15</v>
      </c>
      <c r="N10" s="10">
        <f>RANK(M10,$M$2:$M$31,-1)</f>
        <v>9</v>
      </c>
    </row>
    <row r="11" customFormat="1" ht="18" customHeight="1" spans="1:14">
      <c r="A11" s="7" t="s">
        <v>278</v>
      </c>
      <c r="B11" s="7">
        <v>21219122329</v>
      </c>
      <c r="C11" s="8">
        <v>85.18</v>
      </c>
      <c r="D11" s="8">
        <v>88.52</v>
      </c>
      <c r="E11" s="8">
        <v>88.4816753926702</v>
      </c>
      <c r="F11" s="8">
        <v>85.2030890052356</v>
      </c>
      <c r="G11" s="8">
        <v>89.8506493506493</v>
      </c>
      <c r="H11" s="8">
        <v>90.0133896103896</v>
      </c>
      <c r="I11" s="9">
        <f t="shared" si="0"/>
        <v>87.9671818408468</v>
      </c>
      <c r="J11" s="10">
        <f>RANK(I11,$I$2:$I$31)</f>
        <v>12</v>
      </c>
      <c r="K11" s="9">
        <f t="shared" si="1"/>
        <v>87.9121595385417</v>
      </c>
      <c r="L11" s="10">
        <f>RANK(K11,$K$2:$K$31)</f>
        <v>10</v>
      </c>
      <c r="M11" s="10">
        <f t="shared" si="2"/>
        <v>22</v>
      </c>
      <c r="N11" s="10">
        <f>RANK(M11,$M$2:$M$31,-1)</f>
        <v>10</v>
      </c>
    </row>
    <row r="12" customFormat="1" ht="18" customHeight="1" spans="1:14">
      <c r="A12" s="7" t="s">
        <v>279</v>
      </c>
      <c r="B12" s="7">
        <v>21219122511</v>
      </c>
      <c r="C12" s="8">
        <v>93.61</v>
      </c>
      <c r="D12" s="8">
        <v>89.8825</v>
      </c>
      <c r="E12" s="8">
        <v>94.2408376963351</v>
      </c>
      <c r="F12" s="8">
        <v>87.7065445026178</v>
      </c>
      <c r="G12" s="8">
        <v>80.4685510567864</v>
      </c>
      <c r="H12" s="8">
        <v>78.7831306340718</v>
      </c>
      <c r="I12" s="9">
        <f t="shared" si="0"/>
        <v>89.0747560026179</v>
      </c>
      <c r="J12" s="10">
        <f>RANK(I12,$I$2:$I$31)</f>
        <v>11</v>
      </c>
      <c r="K12" s="9">
        <f t="shared" si="1"/>
        <v>85.4573917122299</v>
      </c>
      <c r="L12" s="10">
        <f>RANK(K12,$K$2:$K$31)</f>
        <v>12</v>
      </c>
      <c r="M12" s="10">
        <f t="shared" si="2"/>
        <v>23</v>
      </c>
      <c r="N12" s="10">
        <f>RANK(M12,$M$2:$M$31,-1)</f>
        <v>11</v>
      </c>
    </row>
    <row r="13" customFormat="1" ht="18" customHeight="1" spans="1:14">
      <c r="A13" s="7" t="s">
        <v>280</v>
      </c>
      <c r="B13" s="7">
        <v>21219122216</v>
      </c>
      <c r="C13" s="8">
        <v>87.3056994818653</v>
      </c>
      <c r="D13" s="8">
        <v>82.7187046632124</v>
      </c>
      <c r="E13" s="8">
        <v>92.4083769633508</v>
      </c>
      <c r="F13" s="8">
        <v>87.210445026178</v>
      </c>
      <c r="G13" s="8">
        <v>90.1451489686784</v>
      </c>
      <c r="H13" s="8">
        <v>84.705089381207</v>
      </c>
      <c r="I13" s="9">
        <f t="shared" si="0"/>
        <v>90.0319487348207</v>
      </c>
      <c r="J13" s="10">
        <f>RANK(I13,$I$2:$I$31)</f>
        <v>10</v>
      </c>
      <c r="K13" s="9">
        <f t="shared" si="1"/>
        <v>84.8780796901992</v>
      </c>
      <c r="L13" s="10">
        <f>RANK(K13,$K$2:$K$31)</f>
        <v>14</v>
      </c>
      <c r="M13" s="10">
        <f t="shared" si="2"/>
        <v>24</v>
      </c>
      <c r="N13" s="10">
        <f>RANK(M13,$M$2:$M$31,-1)</f>
        <v>12</v>
      </c>
    </row>
    <row r="14" customFormat="1" ht="18" customHeight="1" spans="1:14">
      <c r="A14" s="7" t="s">
        <v>281</v>
      </c>
      <c r="B14" s="7">
        <v>21219122207</v>
      </c>
      <c r="C14" s="8">
        <v>89.9</v>
      </c>
      <c r="D14" s="8">
        <v>86.7</v>
      </c>
      <c r="E14" s="8">
        <v>86.1256544502618</v>
      </c>
      <c r="F14" s="8">
        <v>88.0516753926702</v>
      </c>
      <c r="G14" s="8">
        <v>85.8161446396741</v>
      </c>
      <c r="H14" s="8">
        <v>87.7526867838044</v>
      </c>
      <c r="I14" s="9">
        <f t="shared" si="0"/>
        <v>87.1671592699696</v>
      </c>
      <c r="J14" s="10">
        <f>RANK(I14,$I$2:$I$31)</f>
        <v>14</v>
      </c>
      <c r="K14" s="9">
        <f t="shared" si="1"/>
        <v>87.5014540588249</v>
      </c>
      <c r="L14" s="10">
        <f>RANK(K14,$K$2:$K$31)</f>
        <v>11</v>
      </c>
      <c r="M14" s="10">
        <f t="shared" si="2"/>
        <v>25</v>
      </c>
      <c r="N14" s="10">
        <f>RANK(M14,$M$2:$M$31,-1)</f>
        <v>13</v>
      </c>
    </row>
    <row r="15" customFormat="1" ht="18" customHeight="1" spans="1:14">
      <c r="A15" s="7" t="s">
        <v>282</v>
      </c>
      <c r="B15" s="7">
        <v>21219123212</v>
      </c>
      <c r="C15" s="8">
        <v>94.5355191256831</v>
      </c>
      <c r="D15" s="8">
        <v>89.533087431694</v>
      </c>
      <c r="E15" s="8">
        <v>85.512285012285</v>
      </c>
      <c r="F15" s="8">
        <v>83.3679852579853</v>
      </c>
      <c r="G15" s="8">
        <v>83.6144578313253</v>
      </c>
      <c r="H15" s="8">
        <v>82.8436746987952</v>
      </c>
      <c r="I15" s="9">
        <f t="shared" si="0"/>
        <v>87.584057842699</v>
      </c>
      <c r="J15" s="10">
        <f>RANK(I15,$I$2:$I$31)</f>
        <v>13</v>
      </c>
      <c r="K15" s="9">
        <f t="shared" si="1"/>
        <v>85.2482491294915</v>
      </c>
      <c r="L15" s="10">
        <f>RANK(K15,$K$2:$K$31)</f>
        <v>13</v>
      </c>
      <c r="M15" s="10">
        <f t="shared" si="2"/>
        <v>26</v>
      </c>
      <c r="N15" s="10">
        <f>RANK(M15,$M$2:$M$31,-1)</f>
        <v>14</v>
      </c>
    </row>
    <row r="16" customFormat="1" ht="18" customHeight="1" spans="1:14">
      <c r="A16" s="7" t="s">
        <v>283</v>
      </c>
      <c r="B16" s="7">
        <v>21219123309</v>
      </c>
      <c r="C16" s="8">
        <v>88</v>
      </c>
      <c r="D16" s="8">
        <v>84.44</v>
      </c>
      <c r="E16" s="8">
        <v>85.7493857493858</v>
      </c>
      <c r="F16" s="8">
        <v>84.3171007371007</v>
      </c>
      <c r="G16" s="8">
        <v>85.3192771084337</v>
      </c>
      <c r="H16" s="8">
        <v>83.7235662650602</v>
      </c>
      <c r="I16" s="9">
        <f t="shared" si="0"/>
        <v>86.2817564278408</v>
      </c>
      <c r="J16" s="10">
        <f>RANK(I16,$I$2:$I$31)</f>
        <v>16</v>
      </c>
      <c r="K16" s="9">
        <f t="shared" si="1"/>
        <v>84.1602223340536</v>
      </c>
      <c r="L16" s="10">
        <f>RANK(K16,$K$2:$K$31)</f>
        <v>15</v>
      </c>
      <c r="M16" s="10">
        <f t="shared" si="2"/>
        <v>31</v>
      </c>
      <c r="N16" s="10">
        <f>RANK(M16,$M$2:$M$31,-1)</f>
        <v>15</v>
      </c>
    </row>
    <row r="17" customFormat="1" ht="18" customHeight="1" spans="1:14">
      <c r="A17" s="7" t="s">
        <v>284</v>
      </c>
      <c r="B17" s="7">
        <v>21219122204</v>
      </c>
      <c r="C17" s="8">
        <v>85.4740932642487</v>
      </c>
      <c r="D17" s="8">
        <v>81.5881606217617</v>
      </c>
      <c r="E17" s="8">
        <v>86.3874345549738</v>
      </c>
      <c r="F17" s="8">
        <v>83.431832460733</v>
      </c>
      <c r="G17" s="8">
        <v>87.3440285204991</v>
      </c>
      <c r="H17" s="8">
        <v>82.9004171122995</v>
      </c>
      <c r="I17" s="9">
        <f t="shared" si="0"/>
        <v>86.4537947592475</v>
      </c>
      <c r="J17" s="10">
        <f>RANK(I17,$I$2:$I$31)</f>
        <v>15</v>
      </c>
      <c r="K17" s="9">
        <f t="shared" si="1"/>
        <v>82.640136731598</v>
      </c>
      <c r="L17" s="10">
        <f>RANK(K17,$K$2:$K$31)</f>
        <v>18</v>
      </c>
      <c r="M17" s="10">
        <f t="shared" si="2"/>
        <v>33</v>
      </c>
      <c r="N17" s="10">
        <f>RANK(M17,$M$2:$M$31,-1)</f>
        <v>16</v>
      </c>
    </row>
    <row r="18" customFormat="1" ht="18" customHeight="1" spans="1:14">
      <c r="A18" s="7" t="s">
        <v>285</v>
      </c>
      <c r="B18" s="7">
        <v>21219123301</v>
      </c>
      <c r="C18" s="8">
        <v>88</v>
      </c>
      <c r="D18" s="8">
        <v>84.158</v>
      </c>
      <c r="E18" s="8">
        <v>81.8181818181818</v>
      </c>
      <c r="F18" s="8">
        <v>82.3018181818182</v>
      </c>
      <c r="G18" s="8">
        <v>85.3012048192771</v>
      </c>
      <c r="H18" s="8">
        <v>84.9047228915663</v>
      </c>
      <c r="I18" s="9">
        <f t="shared" si="0"/>
        <v>84.9648290130218</v>
      </c>
      <c r="J18" s="10">
        <f>RANK(I18,$I$2:$I$31)</f>
        <v>17</v>
      </c>
      <c r="K18" s="9">
        <f t="shared" si="1"/>
        <v>83.7881803577948</v>
      </c>
      <c r="L18" s="10">
        <f>RANK(K18,$K$2:$K$31)</f>
        <v>16</v>
      </c>
      <c r="M18" s="10">
        <f t="shared" si="2"/>
        <v>33</v>
      </c>
      <c r="N18" s="10">
        <f>RANK(M18,$M$2:$M$31,-1)</f>
        <v>16</v>
      </c>
    </row>
    <row r="19" customFormat="1" ht="18" customHeight="1" spans="1:14">
      <c r="A19" s="7" t="s">
        <v>286</v>
      </c>
      <c r="B19" s="7">
        <v>21219122218</v>
      </c>
      <c r="C19" s="8">
        <v>79.7927461139896</v>
      </c>
      <c r="D19" s="8">
        <v>77.7352849740933</v>
      </c>
      <c r="E19" s="8">
        <v>84.5549738219895</v>
      </c>
      <c r="F19" s="8">
        <v>81.9307329842932</v>
      </c>
      <c r="G19" s="8">
        <v>88.3116883116883</v>
      </c>
      <c r="H19" s="8">
        <v>83.577012987013</v>
      </c>
      <c r="I19" s="9">
        <f t="shared" si="0"/>
        <v>84.4564400324919</v>
      </c>
      <c r="J19" s="10">
        <f>RANK(I19,$I$2:$I$31)</f>
        <v>18</v>
      </c>
      <c r="K19" s="9">
        <f t="shared" si="1"/>
        <v>81.0810103151331</v>
      </c>
      <c r="L19" s="10">
        <f>RANK(K19,$K$2:$K$31)</f>
        <v>20</v>
      </c>
      <c r="M19" s="10">
        <f t="shared" si="2"/>
        <v>38</v>
      </c>
      <c r="N19" s="10">
        <f>RANK(M19,$M$2:$M$31,-1)</f>
        <v>18</v>
      </c>
    </row>
    <row r="20" customFormat="1" ht="18" customHeight="1" spans="1:14">
      <c r="A20" s="7" t="s">
        <v>287</v>
      </c>
      <c r="B20" s="7">
        <v>21219123417</v>
      </c>
      <c r="C20" s="8">
        <v>92.6</v>
      </c>
      <c r="D20" s="8">
        <v>86.906</v>
      </c>
      <c r="E20" s="8">
        <v>86.4864864864865</v>
      </c>
      <c r="F20" s="8">
        <v>84.8412162162162</v>
      </c>
      <c r="G20" s="8">
        <v>75.1807228915663</v>
      </c>
      <c r="H20" s="8">
        <v>75.3464337349398</v>
      </c>
      <c r="I20" s="9">
        <f t="shared" si="0"/>
        <v>84.2718676507833</v>
      </c>
      <c r="J20" s="10">
        <f>RANK(I20,$I$2:$I$31)</f>
        <v>19</v>
      </c>
      <c r="K20" s="9">
        <f t="shared" si="1"/>
        <v>82.3645499837186</v>
      </c>
      <c r="L20" s="10">
        <f>RANK(K20,$K$2:$K$31)</f>
        <v>19</v>
      </c>
      <c r="M20" s="10">
        <f t="shared" si="2"/>
        <v>38</v>
      </c>
      <c r="N20" s="10">
        <f>RANK(M20,$M$2:$M$31,-1)</f>
        <v>18</v>
      </c>
    </row>
    <row r="21" customFormat="1" ht="18" customHeight="1" spans="1:14">
      <c r="A21" s="7" t="s">
        <v>288</v>
      </c>
      <c r="B21" s="7">
        <v>21219122523</v>
      </c>
      <c r="C21" s="8">
        <v>88.83</v>
      </c>
      <c r="D21" s="8">
        <v>88.2595</v>
      </c>
      <c r="E21" s="8">
        <v>78.5340314136126</v>
      </c>
      <c r="F21" s="8">
        <v>82.4171204188482</v>
      </c>
      <c r="G21" s="8">
        <v>78.4313725490196</v>
      </c>
      <c r="H21" s="8">
        <v>77.7648235294118</v>
      </c>
      <c r="I21" s="9">
        <f t="shared" si="0"/>
        <v>81.6429505583502</v>
      </c>
      <c r="J21" s="10">
        <f>RANK(I21,$I$2:$I$31)</f>
        <v>22</v>
      </c>
      <c r="K21" s="9">
        <f t="shared" si="1"/>
        <v>82.81381464942</v>
      </c>
      <c r="L21" s="10">
        <f>RANK(K21,$K$2:$K$31)</f>
        <v>17</v>
      </c>
      <c r="M21" s="10">
        <f t="shared" si="2"/>
        <v>39</v>
      </c>
      <c r="N21" s="10">
        <f>RANK(M21,$M$2:$M$31,-1)</f>
        <v>20</v>
      </c>
    </row>
    <row r="22" customFormat="1" ht="18" customHeight="1" spans="1:14">
      <c r="A22" s="7" t="s">
        <v>289</v>
      </c>
      <c r="B22" s="7">
        <v>21219123125</v>
      </c>
      <c r="C22" s="8">
        <v>80.82</v>
      </c>
      <c r="D22" s="8">
        <v>79.813</v>
      </c>
      <c r="E22" s="8">
        <v>80.5896805896806</v>
      </c>
      <c r="F22" s="8">
        <v>79.0632923832924</v>
      </c>
      <c r="G22" s="8">
        <v>85.0602409638554</v>
      </c>
      <c r="H22" s="8">
        <v>81.6301445783132</v>
      </c>
      <c r="I22" s="9">
        <f t="shared" si="0"/>
        <v>82.2744249890635</v>
      </c>
      <c r="J22" s="10">
        <f>RANK(I22,$I$2:$I$31)</f>
        <v>20</v>
      </c>
      <c r="K22" s="9">
        <f t="shared" si="1"/>
        <v>80.1688123205352</v>
      </c>
      <c r="L22" s="10">
        <f>RANK(K22,$K$2:$K$31)</f>
        <v>21</v>
      </c>
      <c r="M22" s="10">
        <f t="shared" si="2"/>
        <v>41</v>
      </c>
      <c r="N22" s="10">
        <f>RANK(M22,$M$2:$M$31,-1)</f>
        <v>21</v>
      </c>
    </row>
    <row r="23" customFormat="1" ht="18" customHeight="1" spans="1:14">
      <c r="A23" s="7" t="s">
        <v>290</v>
      </c>
      <c r="B23" s="7">
        <v>21219123416</v>
      </c>
      <c r="C23" s="8">
        <v>90.3</v>
      </c>
      <c r="D23" s="8">
        <v>85.76</v>
      </c>
      <c r="E23" s="8">
        <v>80.3439803439803</v>
      </c>
      <c r="F23" s="8">
        <v>78.6135872235872</v>
      </c>
      <c r="G23" s="8">
        <v>75.6626506024097</v>
      </c>
      <c r="H23" s="8">
        <v>75.7815903614458</v>
      </c>
      <c r="I23" s="9">
        <f t="shared" si="0"/>
        <v>81.6956172766414</v>
      </c>
      <c r="J23" s="10">
        <f>RANK(I23,$I$2:$I$31)</f>
        <v>21</v>
      </c>
      <c r="K23" s="9">
        <f t="shared" si="1"/>
        <v>80.0517258616777</v>
      </c>
      <c r="L23" s="10">
        <f>RANK(K23,$K$2:$K$31)</f>
        <v>22</v>
      </c>
      <c r="M23" s="10">
        <f t="shared" si="2"/>
        <v>43</v>
      </c>
      <c r="N23" s="10">
        <f>RANK(M23,$M$2:$M$31,-1)</f>
        <v>22</v>
      </c>
    </row>
    <row r="24" customFormat="1" ht="18" customHeight="1" spans="1:14">
      <c r="A24" s="7" t="s">
        <v>291</v>
      </c>
      <c r="B24" s="7">
        <v>21219123222</v>
      </c>
      <c r="C24" s="8">
        <v>88.2513661202186</v>
      </c>
      <c r="D24" s="8">
        <v>84.6623879781421</v>
      </c>
      <c r="E24" s="8">
        <v>78.3869778869779</v>
      </c>
      <c r="F24" s="8">
        <v>78.1965356265356</v>
      </c>
      <c r="G24" s="8">
        <v>76.8674698795181</v>
      </c>
      <c r="H24" s="8">
        <v>76.9604819277108</v>
      </c>
      <c r="I24" s="9">
        <f t="shared" si="0"/>
        <v>80.8523852888854</v>
      </c>
      <c r="J24" s="10">
        <f>RANK(I24,$I$2:$I$31)</f>
        <v>23</v>
      </c>
      <c r="K24" s="9">
        <f t="shared" si="1"/>
        <v>79.9398018441295</v>
      </c>
      <c r="L24" s="10">
        <f>RANK(K24,$K$2:$K$31)</f>
        <v>23</v>
      </c>
      <c r="M24" s="10">
        <f t="shared" si="2"/>
        <v>46</v>
      </c>
      <c r="N24" s="10">
        <f>RANK(M24,$M$2:$M$31,-1)</f>
        <v>23</v>
      </c>
    </row>
    <row r="25" customFormat="1" ht="18" customHeight="1" spans="1:14">
      <c r="A25" s="7" t="s">
        <v>292</v>
      </c>
      <c r="B25" s="7">
        <v>21219122314</v>
      </c>
      <c r="C25" s="8">
        <v>82.6</v>
      </c>
      <c r="D25" s="8">
        <v>81.33</v>
      </c>
      <c r="E25" s="8">
        <v>80.8900523560209</v>
      </c>
      <c r="F25" s="8">
        <v>78.8185340314136</v>
      </c>
      <c r="G25" s="8">
        <v>77.9220779220779</v>
      </c>
      <c r="H25" s="8">
        <v>77.3102467532468</v>
      </c>
      <c r="I25" s="9">
        <f t="shared" si="0"/>
        <v>80.3407678127573</v>
      </c>
      <c r="J25" s="10">
        <f>RANK(I25,$I$2:$I$31)</f>
        <v>24</v>
      </c>
      <c r="K25" s="9">
        <f t="shared" si="1"/>
        <v>79.1529269282201</v>
      </c>
      <c r="L25" s="10">
        <f>RANK(K25,$K$2:$K$31)</f>
        <v>24</v>
      </c>
      <c r="M25" s="10">
        <f t="shared" si="2"/>
        <v>48</v>
      </c>
      <c r="N25" s="10">
        <f>RANK(M25,$M$2:$M$31,-1)</f>
        <v>24</v>
      </c>
    </row>
    <row r="26" customFormat="1" ht="18" customHeight="1" spans="1:14">
      <c r="A26" s="7" t="s">
        <v>293</v>
      </c>
      <c r="B26" s="7">
        <v>21219122211</v>
      </c>
      <c r="C26" s="8">
        <v>82.1243523316062</v>
      </c>
      <c r="D26" s="8">
        <v>79.290829015544</v>
      </c>
      <c r="E26" s="8">
        <v>80.3664921465969</v>
      </c>
      <c r="F26" s="8">
        <v>79.023219895288</v>
      </c>
      <c r="G26" s="8">
        <v>73.8477209065444</v>
      </c>
      <c r="H26" s="8">
        <v>74.7346325439267</v>
      </c>
      <c r="I26" s="9">
        <f t="shared" si="0"/>
        <v>78.5496153664419</v>
      </c>
      <c r="J26" s="10">
        <f>RANK(I26,$I$2:$I$31)</f>
        <v>25</v>
      </c>
      <c r="K26" s="9">
        <f t="shared" si="1"/>
        <v>77.6828938182529</v>
      </c>
      <c r="L26" s="10">
        <f>RANK(K26,$K$2:$K$31)</f>
        <v>25</v>
      </c>
      <c r="M26" s="10">
        <f t="shared" si="2"/>
        <v>50</v>
      </c>
      <c r="N26" s="10">
        <f>RANK(M26,$M$2:$M$31,-1)</f>
        <v>25</v>
      </c>
    </row>
    <row r="27" customFormat="1" ht="18" customHeight="1" spans="1:14">
      <c r="A27" s="7" t="s">
        <v>294</v>
      </c>
      <c r="B27" s="7">
        <v>21219123413</v>
      </c>
      <c r="C27" s="8">
        <v>77.8</v>
      </c>
      <c r="D27" s="8">
        <v>77.722</v>
      </c>
      <c r="E27" s="8">
        <v>72.2358722358722</v>
      </c>
      <c r="F27" s="8">
        <v>73.348316953317</v>
      </c>
      <c r="G27" s="8">
        <v>77.8313253012048</v>
      </c>
      <c r="H27" s="8">
        <v>77.4487951807229</v>
      </c>
      <c r="I27" s="9">
        <f t="shared" si="0"/>
        <v>75.9566026596147</v>
      </c>
      <c r="J27" s="10">
        <f>RANK(I27,$I$2:$I$31)</f>
        <v>26</v>
      </c>
      <c r="K27" s="9">
        <f t="shared" si="1"/>
        <v>76.1730373780133</v>
      </c>
      <c r="L27" s="10">
        <f>RANK(K27,$K$2:$K$31)</f>
        <v>26</v>
      </c>
      <c r="M27" s="10">
        <f t="shared" si="2"/>
        <v>52</v>
      </c>
      <c r="N27" s="10">
        <f>RANK(M27,$M$2:$M$31,-1)</f>
        <v>26</v>
      </c>
    </row>
    <row r="28" customFormat="1" ht="18" customHeight="1" spans="1:14">
      <c r="A28" s="7" t="s">
        <v>295</v>
      </c>
      <c r="B28" s="7">
        <v>21219122105</v>
      </c>
      <c r="C28" s="8">
        <v>74.13</v>
      </c>
      <c r="D28" s="8">
        <v>75.08</v>
      </c>
      <c r="E28" s="8">
        <v>75.3926701570681</v>
      </c>
      <c r="F28" s="8">
        <v>75.7202356020942</v>
      </c>
      <c r="G28" s="8">
        <v>71.4285714285714</v>
      </c>
      <c r="H28" s="8">
        <v>73.0291428571429</v>
      </c>
      <c r="I28" s="9">
        <f t="shared" si="0"/>
        <v>73.5753741793402</v>
      </c>
      <c r="J28" s="10">
        <f>RANK(I28,$I$2:$I$31)</f>
        <v>27</v>
      </c>
      <c r="K28" s="9">
        <f t="shared" si="1"/>
        <v>74.6097928197457</v>
      </c>
      <c r="L28" s="10">
        <f>RANK(K28,$K$2:$K$31)</f>
        <v>28</v>
      </c>
      <c r="M28" s="10">
        <f t="shared" si="2"/>
        <v>55</v>
      </c>
      <c r="N28" s="10">
        <f>RANK(M28,$M$2:$M$31,-1)</f>
        <v>27</v>
      </c>
    </row>
    <row r="29" customFormat="1" ht="18" customHeight="1" spans="1:14">
      <c r="A29" s="7" t="s">
        <v>296</v>
      </c>
      <c r="B29" s="7">
        <v>21219123218</v>
      </c>
      <c r="C29" s="8">
        <v>84.1530054644809</v>
      </c>
      <c r="D29" s="8">
        <v>81.6924535519126</v>
      </c>
      <c r="E29" s="8">
        <v>66.8304668304668</v>
      </c>
      <c r="F29" s="8">
        <v>69.7098034398034</v>
      </c>
      <c r="G29" s="8">
        <v>70.6024096385542</v>
      </c>
      <c r="H29" s="8">
        <v>72.9954457831325</v>
      </c>
      <c r="I29" s="9">
        <f t="shared" si="0"/>
        <v>73.4855552048916</v>
      </c>
      <c r="J29" s="10">
        <f>RANK(I29,$I$2:$I$31)</f>
        <v>28</v>
      </c>
      <c r="K29" s="9">
        <f t="shared" si="1"/>
        <v>74.7992342582829</v>
      </c>
      <c r="L29" s="10">
        <f>RANK(K29,$K$2:$K$31)</f>
        <v>27</v>
      </c>
      <c r="M29" s="10">
        <f t="shared" si="2"/>
        <v>55</v>
      </c>
      <c r="N29" s="10">
        <f>RANK(M29,$M$2:$M$31,-1)</f>
        <v>27</v>
      </c>
    </row>
    <row r="30" customFormat="1" ht="18" customHeight="1" spans="1:14">
      <c r="A30" s="7" t="s">
        <v>297</v>
      </c>
      <c r="B30" s="7">
        <v>21219122516</v>
      </c>
      <c r="C30" s="8">
        <v>76.51</v>
      </c>
      <c r="D30" s="8">
        <v>76.7915</v>
      </c>
      <c r="E30" s="8">
        <v>68.3246073298429</v>
      </c>
      <c r="F30" s="8">
        <v>70.7959947643979</v>
      </c>
      <c r="G30" s="8">
        <v>70.6493506493507</v>
      </c>
      <c r="H30" s="8">
        <v>72.8576103896104</v>
      </c>
      <c r="I30" s="9">
        <f t="shared" si="0"/>
        <v>71.6651901777687</v>
      </c>
      <c r="J30" s="10">
        <f>RANK(I30,$I$2:$I$31)</f>
        <v>29</v>
      </c>
      <c r="K30" s="9">
        <f t="shared" si="1"/>
        <v>73.4817017180028</v>
      </c>
      <c r="L30" s="10">
        <f>RANK(K30,$K$2:$K$31)</f>
        <v>29</v>
      </c>
      <c r="M30" s="10">
        <f t="shared" si="2"/>
        <v>58</v>
      </c>
      <c r="N30" s="10">
        <f>RANK(M30,$M$2:$M$31,-1)</f>
        <v>29</v>
      </c>
    </row>
    <row r="31" customFormat="1" ht="18" customHeight="1" spans="1:14">
      <c r="A31" s="7" t="s">
        <v>298</v>
      </c>
      <c r="B31" s="7">
        <v>21219122230</v>
      </c>
      <c r="C31" s="8">
        <v>74.3523316062176</v>
      </c>
      <c r="D31" s="8">
        <v>74.1190155440415</v>
      </c>
      <c r="E31" s="8">
        <v>81.413612565445</v>
      </c>
      <c r="F31" s="8">
        <v>78.9638481675393</v>
      </c>
      <c r="G31" s="8">
        <v>52.4480519480519</v>
      </c>
      <c r="H31" s="8">
        <v>61.9888311688312</v>
      </c>
      <c r="I31" s="9">
        <f t="shared" si="0"/>
        <v>68.7962131605114</v>
      </c>
      <c r="J31" s="10">
        <f>RANK(I31,$I$2:$I$31)</f>
        <v>30</v>
      </c>
      <c r="K31" s="9">
        <f t="shared" si="1"/>
        <v>71.6905649601373</v>
      </c>
      <c r="L31" s="10">
        <f>RANK(K31,$K$2:$K$31)</f>
        <v>30</v>
      </c>
      <c r="M31" s="10">
        <f t="shared" si="2"/>
        <v>60</v>
      </c>
      <c r="N31" s="10">
        <f>RANK(M31,$M$2:$M$31,-1)</f>
        <v>30</v>
      </c>
    </row>
  </sheetData>
  <sortState ref="A2:N31">
    <sortCondition ref="N6"/>
  </sortState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workbookViewId="0">
      <selection activeCell="K32" sqref="K32"/>
    </sheetView>
  </sheetViews>
  <sheetFormatPr defaultColWidth="11.5083333333333" defaultRowHeight="13.5"/>
  <cols>
    <col min="1" max="16384" width="11.5083333333333" customWidth="1"/>
  </cols>
  <sheetData>
    <row r="1" customFormat="1" ht="24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customFormat="1" ht="18" customHeight="1" spans="1:14">
      <c r="A2" s="2" t="s">
        <v>299</v>
      </c>
      <c r="B2" s="2">
        <v>21219123322</v>
      </c>
      <c r="C2" s="3">
        <v>100.5</v>
      </c>
      <c r="D2" s="3">
        <v>98.88</v>
      </c>
      <c r="E2" s="3">
        <v>94.7</v>
      </c>
      <c r="F2" s="3">
        <v>102.62</v>
      </c>
      <c r="G2" s="3">
        <v>101</v>
      </c>
      <c r="H2" s="3">
        <v>102.85</v>
      </c>
      <c r="I2" s="3">
        <f t="shared" ref="I2:I31" si="0">(C2*1.1+E2*1.2+G2*1.3)/3.6</f>
        <v>98.7472222222222</v>
      </c>
      <c r="J2" s="5">
        <f>RANK(I2,$I$2:$I$31)</f>
        <v>1</v>
      </c>
      <c r="K2" s="3">
        <f t="shared" ref="K2:K31" si="1">(D2+F2+H2)/3</f>
        <v>101.45</v>
      </c>
      <c r="L2" s="5">
        <f>RANK(K2,$K$2:$K$31)</f>
        <v>1</v>
      </c>
      <c r="M2" s="5">
        <f t="shared" ref="M2:M31" si="2">J2+L2</f>
        <v>2</v>
      </c>
      <c r="N2" s="5">
        <f>RANK(M2,$M$2:$M$31,-1)</f>
        <v>1</v>
      </c>
    </row>
    <row r="3" customFormat="1" ht="18" customHeight="1" spans="1:14">
      <c r="A3" s="2" t="s">
        <v>300</v>
      </c>
      <c r="B3" s="2">
        <v>21219123314</v>
      </c>
      <c r="C3" s="3">
        <v>92.5</v>
      </c>
      <c r="D3" s="3">
        <v>87.185</v>
      </c>
      <c r="E3" s="3">
        <v>100.5</v>
      </c>
      <c r="F3" s="3">
        <v>95.845</v>
      </c>
      <c r="G3" s="3">
        <v>99.75</v>
      </c>
      <c r="H3" s="3">
        <v>96.73</v>
      </c>
      <c r="I3" s="3">
        <f t="shared" si="0"/>
        <v>97.7847222222222</v>
      </c>
      <c r="J3" s="5">
        <f>RANK(I3,$I$2:$I$31)</f>
        <v>2</v>
      </c>
      <c r="K3" s="3">
        <f t="shared" si="1"/>
        <v>93.2533333333333</v>
      </c>
      <c r="L3" s="5">
        <f>RANK(K3,$K$2:$K$31)</f>
        <v>3</v>
      </c>
      <c r="M3" s="5">
        <f t="shared" si="2"/>
        <v>5</v>
      </c>
      <c r="N3" s="5">
        <f>RANK(M3,$M$2:$M$31,-1)</f>
        <v>2</v>
      </c>
    </row>
    <row r="4" customFormat="1" ht="18" customHeight="1" spans="1:14">
      <c r="A4" s="2" t="s">
        <v>301</v>
      </c>
      <c r="B4" s="2">
        <v>21219122129</v>
      </c>
      <c r="C4" s="3">
        <v>90.57</v>
      </c>
      <c r="D4" s="3">
        <v>89.67</v>
      </c>
      <c r="E4" s="3">
        <v>94.5</v>
      </c>
      <c r="F4" s="3">
        <v>90.94</v>
      </c>
      <c r="G4" s="3">
        <v>101</v>
      </c>
      <c r="H4" s="3">
        <v>99.31</v>
      </c>
      <c r="I4" s="3">
        <f t="shared" si="0"/>
        <v>95.6463888888889</v>
      </c>
      <c r="J4" s="5">
        <f>RANK(I4,$I$2:$I$31)</f>
        <v>4</v>
      </c>
      <c r="K4" s="3">
        <f t="shared" si="1"/>
        <v>93.3066666666667</v>
      </c>
      <c r="L4" s="5">
        <f>RANK(K4,$K$2:$K$31)</f>
        <v>2</v>
      </c>
      <c r="M4" s="5">
        <f t="shared" si="2"/>
        <v>6</v>
      </c>
      <c r="N4" s="5">
        <f>RANK(M4,$M$2:$M$31,-1)</f>
        <v>3</v>
      </c>
    </row>
    <row r="5" customFormat="1" ht="18" customHeight="1" spans="1:14">
      <c r="A5" s="2" t="s">
        <v>302</v>
      </c>
      <c r="B5" s="2">
        <v>21219122420</v>
      </c>
      <c r="C5" s="3">
        <v>100.5</v>
      </c>
      <c r="D5" s="3">
        <v>96.245</v>
      </c>
      <c r="E5" s="3">
        <v>99.7</v>
      </c>
      <c r="F5" s="3">
        <v>96.475</v>
      </c>
      <c r="G5" s="3">
        <v>88.31</v>
      </c>
      <c r="H5" s="3">
        <v>85.42</v>
      </c>
      <c r="I5" s="3">
        <f t="shared" si="0"/>
        <v>95.8313888888889</v>
      </c>
      <c r="J5" s="5">
        <f>RANK(I5,$I$2:$I$31)</f>
        <v>3</v>
      </c>
      <c r="K5" s="3">
        <f t="shared" si="1"/>
        <v>92.7133333333333</v>
      </c>
      <c r="L5" s="5">
        <f>RANK(K5,$K$2:$K$31)</f>
        <v>5</v>
      </c>
      <c r="M5" s="5">
        <f t="shared" si="2"/>
        <v>8</v>
      </c>
      <c r="N5" s="5">
        <f>RANK(M5,$M$2:$M$31,-1)</f>
        <v>4</v>
      </c>
    </row>
    <row r="6" customFormat="1" ht="18" customHeight="1" spans="1:14">
      <c r="A6" s="2" t="s">
        <v>303</v>
      </c>
      <c r="B6" s="2">
        <v>21219123216</v>
      </c>
      <c r="C6" s="3">
        <v>95.3551912568306</v>
      </c>
      <c r="D6" s="3">
        <v>90.9158743169399</v>
      </c>
      <c r="E6" s="3">
        <v>89.9</v>
      </c>
      <c r="F6" s="3">
        <v>91.545</v>
      </c>
      <c r="G6" s="3">
        <v>95.93</v>
      </c>
      <c r="H6" s="3">
        <v>96.9</v>
      </c>
      <c r="I6" s="3">
        <f t="shared" si="0"/>
        <v>93.7443639951427</v>
      </c>
      <c r="J6" s="5">
        <f>RANK(I6,$I$2:$I$31)</f>
        <v>6</v>
      </c>
      <c r="K6" s="3">
        <f t="shared" si="1"/>
        <v>93.12029143898</v>
      </c>
      <c r="L6" s="5">
        <f>RANK(K6,$K$2:$K$31)</f>
        <v>4</v>
      </c>
      <c r="M6" s="5">
        <f t="shared" si="2"/>
        <v>10</v>
      </c>
      <c r="N6" s="5">
        <f>RANK(M6,$M$2:$M$31,-1)</f>
        <v>5</v>
      </c>
    </row>
    <row r="7" customFormat="1" ht="18" customHeight="1" spans="1:14">
      <c r="A7" s="2" t="s">
        <v>304</v>
      </c>
      <c r="B7" s="2">
        <v>21219123215</v>
      </c>
      <c r="C7" s="3">
        <v>95.9016393442623</v>
      </c>
      <c r="D7" s="3">
        <v>90.1210655737705</v>
      </c>
      <c r="E7" s="3">
        <v>88.4</v>
      </c>
      <c r="F7" s="3">
        <v>88.63</v>
      </c>
      <c r="G7" s="3">
        <v>97.46</v>
      </c>
      <c r="H7" s="3">
        <v>89.79</v>
      </c>
      <c r="I7" s="3">
        <f t="shared" si="0"/>
        <v>93.9638342440801</v>
      </c>
      <c r="J7" s="5">
        <f>RANK(I7,$I$2:$I$31)</f>
        <v>5</v>
      </c>
      <c r="K7" s="3">
        <f t="shared" si="1"/>
        <v>89.5136885245902</v>
      </c>
      <c r="L7" s="5">
        <f>RANK(K7,$K$2:$K$31)</f>
        <v>9</v>
      </c>
      <c r="M7" s="5">
        <f t="shared" si="2"/>
        <v>14</v>
      </c>
      <c r="N7" s="5">
        <f>RANK(M7,$M$2:$M$31,-1)</f>
        <v>6</v>
      </c>
    </row>
    <row r="8" customFormat="1" ht="18" customHeight="1" spans="1:14">
      <c r="A8" s="2" t="s">
        <v>305</v>
      </c>
      <c r="B8" s="2">
        <v>21219122327</v>
      </c>
      <c r="C8" s="3">
        <v>89.17</v>
      </c>
      <c r="D8" s="3">
        <v>88.95</v>
      </c>
      <c r="E8" s="3">
        <v>100</v>
      </c>
      <c r="F8" s="3">
        <v>93.2875</v>
      </c>
      <c r="G8" s="3">
        <v>86.57</v>
      </c>
      <c r="H8" s="3">
        <v>87.06</v>
      </c>
      <c r="I8" s="3">
        <f t="shared" si="0"/>
        <v>91.8411111111111</v>
      </c>
      <c r="J8" s="5">
        <f>RANK(I8,$I$2:$I$31)</f>
        <v>9</v>
      </c>
      <c r="K8" s="3">
        <f t="shared" si="1"/>
        <v>89.7658333333333</v>
      </c>
      <c r="L8" s="5">
        <f>RANK(K8,$K$2:$K$31)</f>
        <v>8</v>
      </c>
      <c r="M8" s="5">
        <f t="shared" si="2"/>
        <v>17</v>
      </c>
      <c r="N8" s="5">
        <f>RANK(M8,$M$2:$M$31,-1)</f>
        <v>7</v>
      </c>
    </row>
    <row r="9" customFormat="1" ht="18" customHeight="1" spans="1:14">
      <c r="A9" s="2" t="s">
        <v>306</v>
      </c>
      <c r="B9" s="2">
        <v>21219122210</v>
      </c>
      <c r="C9" s="3">
        <v>89.38</v>
      </c>
      <c r="D9" s="3">
        <v>89.4</v>
      </c>
      <c r="E9" s="3">
        <v>98.6</v>
      </c>
      <c r="F9" s="3">
        <v>95.84</v>
      </c>
      <c r="G9" s="3">
        <v>87.31</v>
      </c>
      <c r="H9" s="3">
        <v>87.06</v>
      </c>
      <c r="I9" s="3">
        <f t="shared" si="0"/>
        <v>91.7058333333333</v>
      </c>
      <c r="J9" s="5">
        <f>RANK(I9,$I$2:$I$31)</f>
        <v>10</v>
      </c>
      <c r="K9" s="3">
        <f t="shared" si="1"/>
        <v>90.7666666666667</v>
      </c>
      <c r="L9" s="5">
        <f>RANK(K9,$K$2:$K$31)</f>
        <v>7</v>
      </c>
      <c r="M9" s="5">
        <f t="shared" si="2"/>
        <v>17</v>
      </c>
      <c r="N9" s="5">
        <f>RANK(M9,$M$2:$M$31,-1)</f>
        <v>7</v>
      </c>
    </row>
    <row r="10" customFormat="1" ht="18" customHeight="1" spans="1:14">
      <c r="A10" s="2" t="s">
        <v>307</v>
      </c>
      <c r="B10" s="2">
        <v>21219122202</v>
      </c>
      <c r="C10" s="3">
        <v>89.62</v>
      </c>
      <c r="D10" s="3">
        <v>86.41</v>
      </c>
      <c r="E10" s="3">
        <v>97</v>
      </c>
      <c r="F10" s="3">
        <v>93.8975</v>
      </c>
      <c r="G10" s="3">
        <v>87.06</v>
      </c>
      <c r="H10" s="3">
        <v>93.07</v>
      </c>
      <c r="I10" s="3">
        <f t="shared" si="0"/>
        <v>91.1555555555556</v>
      </c>
      <c r="J10" s="5">
        <f>RANK(I10,$I$2:$I$31)</f>
        <v>12</v>
      </c>
      <c r="K10" s="3">
        <f t="shared" si="1"/>
        <v>91.1258333333333</v>
      </c>
      <c r="L10" s="5">
        <f>RANK(K10,$K$2:$K$31)</f>
        <v>6</v>
      </c>
      <c r="M10" s="5">
        <f t="shared" si="2"/>
        <v>18</v>
      </c>
      <c r="N10" s="5">
        <f>RANK(M10,$M$2:$M$31,-1)</f>
        <v>9</v>
      </c>
    </row>
    <row r="11" customFormat="1" ht="18" customHeight="1" spans="1:14">
      <c r="A11" s="2" t="s">
        <v>308</v>
      </c>
      <c r="B11" s="4">
        <v>21219122117</v>
      </c>
      <c r="C11" s="3">
        <v>89.6</v>
      </c>
      <c r="D11" s="3">
        <v>85.47</v>
      </c>
      <c r="E11" s="3">
        <v>97</v>
      </c>
      <c r="F11" s="3">
        <v>90.07</v>
      </c>
      <c r="G11" s="3">
        <v>91.79</v>
      </c>
      <c r="H11" s="3">
        <v>85.82</v>
      </c>
      <c r="I11" s="3">
        <f t="shared" si="0"/>
        <v>92.8575</v>
      </c>
      <c r="J11" s="5">
        <f>RANK(I11,$I$2:$I$31)</f>
        <v>7</v>
      </c>
      <c r="K11" s="3">
        <f t="shared" si="1"/>
        <v>87.12</v>
      </c>
      <c r="L11" s="5">
        <f>RANK(K11,$K$2:$K$31)</f>
        <v>12</v>
      </c>
      <c r="M11" s="5">
        <f t="shared" si="2"/>
        <v>19</v>
      </c>
      <c r="N11" s="5">
        <f>RANK(M11,$M$2:$M$31,-1)</f>
        <v>10</v>
      </c>
    </row>
    <row r="12" customFormat="1" ht="18" customHeight="1" spans="1:14">
      <c r="A12" s="2" t="s">
        <v>309</v>
      </c>
      <c r="B12" s="2">
        <v>21219122504</v>
      </c>
      <c r="C12" s="3">
        <v>96.17</v>
      </c>
      <c r="D12" s="3">
        <v>90.4205</v>
      </c>
      <c r="E12" s="3">
        <v>98.8</v>
      </c>
      <c r="F12" s="3">
        <v>92.28</v>
      </c>
      <c r="G12" s="3">
        <v>83.41</v>
      </c>
      <c r="H12" s="3">
        <v>80.62</v>
      </c>
      <c r="I12" s="3">
        <f t="shared" si="0"/>
        <v>92.4388888888889</v>
      </c>
      <c r="J12" s="5">
        <f>RANK(I12,$I$2:$I$31)</f>
        <v>8</v>
      </c>
      <c r="K12" s="3">
        <f t="shared" si="1"/>
        <v>87.7735</v>
      </c>
      <c r="L12" s="5">
        <f>RANK(K12,$K$2:$K$31)</f>
        <v>11</v>
      </c>
      <c r="M12" s="5">
        <f t="shared" si="2"/>
        <v>19</v>
      </c>
      <c r="N12" s="5">
        <f>RANK(M12,$M$2:$M$31,-1)</f>
        <v>10</v>
      </c>
    </row>
    <row r="13" customFormat="1" ht="18" customHeight="1" spans="1:14">
      <c r="A13" s="2" t="s">
        <v>310</v>
      </c>
      <c r="B13" s="2">
        <v>21219122222</v>
      </c>
      <c r="C13" s="3">
        <v>95.08</v>
      </c>
      <c r="D13" s="3">
        <v>87.57</v>
      </c>
      <c r="E13" s="3">
        <v>94.5</v>
      </c>
      <c r="F13" s="3">
        <v>88.65</v>
      </c>
      <c r="G13" s="3">
        <v>85.07</v>
      </c>
      <c r="H13" s="3">
        <v>87.61</v>
      </c>
      <c r="I13" s="3">
        <f t="shared" si="0"/>
        <v>91.2719444444444</v>
      </c>
      <c r="J13" s="5">
        <f>RANK(I13,$I$2:$I$31)</f>
        <v>11</v>
      </c>
      <c r="K13" s="3">
        <f t="shared" si="1"/>
        <v>87.9433333333333</v>
      </c>
      <c r="L13" s="5">
        <f>RANK(K13,$K$2:$K$31)</f>
        <v>10</v>
      </c>
      <c r="M13" s="5">
        <f t="shared" si="2"/>
        <v>21</v>
      </c>
      <c r="N13" s="5">
        <f>RANK(M13,$M$2:$M$31,-1)</f>
        <v>12</v>
      </c>
    </row>
    <row r="14" customFormat="1" ht="18" customHeight="1" spans="1:14">
      <c r="A14" s="2" t="s">
        <v>311</v>
      </c>
      <c r="B14" s="2">
        <v>21219123221</v>
      </c>
      <c r="C14" s="3">
        <v>95.9016393442623</v>
      </c>
      <c r="D14" s="3">
        <v>89.4130655737705</v>
      </c>
      <c r="E14" s="3">
        <v>85.4</v>
      </c>
      <c r="F14" s="3">
        <v>82.5</v>
      </c>
      <c r="G14" s="3">
        <v>87.06</v>
      </c>
      <c r="H14" s="3">
        <v>82.79</v>
      </c>
      <c r="I14" s="3">
        <f t="shared" si="0"/>
        <v>89.2082786885246</v>
      </c>
      <c r="J14" s="5">
        <f>RANK(I14,$I$2:$I$31)</f>
        <v>13</v>
      </c>
      <c r="K14" s="3">
        <f t="shared" si="1"/>
        <v>84.9010218579235</v>
      </c>
      <c r="L14" s="5">
        <f>RANK(K14,$K$2:$K$31)</f>
        <v>14</v>
      </c>
      <c r="M14" s="5">
        <f t="shared" si="2"/>
        <v>27</v>
      </c>
      <c r="N14" s="5">
        <f>RANK(M14,$M$2:$M$31,-1)</f>
        <v>13</v>
      </c>
    </row>
    <row r="15" customFormat="1" ht="18" customHeight="1" spans="1:14">
      <c r="A15" s="2" t="s">
        <v>312</v>
      </c>
      <c r="B15" s="2">
        <v>21219122315</v>
      </c>
      <c r="C15" s="3">
        <v>84.88</v>
      </c>
      <c r="D15" s="3">
        <v>86.44</v>
      </c>
      <c r="E15" s="3">
        <v>92</v>
      </c>
      <c r="F15" s="3">
        <v>88.59</v>
      </c>
      <c r="G15" s="3">
        <v>86.07</v>
      </c>
      <c r="H15" s="3">
        <v>82.04</v>
      </c>
      <c r="I15" s="3">
        <f t="shared" si="0"/>
        <v>87.6830555555556</v>
      </c>
      <c r="J15" s="5">
        <f>RANK(I15,$I$2:$I$31)</f>
        <v>14</v>
      </c>
      <c r="K15" s="3">
        <f t="shared" si="1"/>
        <v>85.69</v>
      </c>
      <c r="L15" s="5">
        <f>RANK(K15,$K$2:$K$31)</f>
        <v>13</v>
      </c>
      <c r="M15" s="5">
        <f t="shared" si="2"/>
        <v>27</v>
      </c>
      <c r="N15" s="5">
        <f>RANK(M15,$M$2:$M$31,-1)</f>
        <v>13</v>
      </c>
    </row>
    <row r="16" customFormat="1" ht="18" customHeight="1" spans="1:14">
      <c r="A16" s="2" t="s">
        <v>313</v>
      </c>
      <c r="B16" s="2">
        <v>21219123308</v>
      </c>
      <c r="C16" s="3">
        <v>87.5</v>
      </c>
      <c r="D16" s="3">
        <v>83.957</v>
      </c>
      <c r="E16" s="3">
        <v>88.1</v>
      </c>
      <c r="F16" s="3">
        <v>84.39</v>
      </c>
      <c r="G16" s="3">
        <v>84.32</v>
      </c>
      <c r="H16" s="3">
        <v>81.28</v>
      </c>
      <c r="I16" s="3">
        <f t="shared" si="0"/>
        <v>86.5516666666667</v>
      </c>
      <c r="J16" s="5">
        <f>RANK(I16,$I$2:$I$31)</f>
        <v>15</v>
      </c>
      <c r="K16" s="3">
        <f t="shared" si="1"/>
        <v>83.209</v>
      </c>
      <c r="L16" s="5">
        <f>RANK(K16,$K$2:$K$31)</f>
        <v>16</v>
      </c>
      <c r="M16" s="5">
        <f t="shared" si="2"/>
        <v>31</v>
      </c>
      <c r="N16" s="5">
        <f>RANK(M16,$M$2:$M$31,-1)</f>
        <v>15</v>
      </c>
    </row>
    <row r="17" customFormat="1" ht="18" customHeight="1" spans="1:14">
      <c r="A17" s="2" t="s">
        <v>314</v>
      </c>
      <c r="B17" s="2">
        <v>21219123311</v>
      </c>
      <c r="C17" s="3">
        <v>91.75</v>
      </c>
      <c r="D17" s="3">
        <v>88.77</v>
      </c>
      <c r="E17" s="3">
        <v>80.4</v>
      </c>
      <c r="F17" s="3">
        <v>79.255</v>
      </c>
      <c r="G17" s="3">
        <v>85.32</v>
      </c>
      <c r="H17" s="3">
        <v>81.83</v>
      </c>
      <c r="I17" s="3">
        <f t="shared" si="0"/>
        <v>85.6447222222222</v>
      </c>
      <c r="J17" s="5">
        <f>RANK(I17,$I$2:$I$31)</f>
        <v>16</v>
      </c>
      <c r="K17" s="3">
        <f t="shared" si="1"/>
        <v>83.285</v>
      </c>
      <c r="L17" s="5">
        <f>RANK(K17,$K$2:$K$31)</f>
        <v>15</v>
      </c>
      <c r="M17" s="5">
        <f t="shared" si="2"/>
        <v>31</v>
      </c>
      <c r="N17" s="5">
        <f>RANK(M17,$M$2:$M$31,-1)</f>
        <v>15</v>
      </c>
    </row>
    <row r="18" customFormat="1" ht="18" customHeight="1" spans="1:14">
      <c r="A18" s="2" t="s">
        <v>315</v>
      </c>
      <c r="B18" s="2">
        <v>21219123105</v>
      </c>
      <c r="C18" s="3">
        <v>89.77</v>
      </c>
      <c r="D18" s="3">
        <v>85.911</v>
      </c>
      <c r="E18" s="3">
        <v>84.6</v>
      </c>
      <c r="F18" s="3">
        <v>83.65</v>
      </c>
      <c r="G18" s="3">
        <v>79.13</v>
      </c>
      <c r="H18" s="3">
        <v>78</v>
      </c>
      <c r="I18" s="3">
        <f t="shared" si="0"/>
        <v>84.2044444444444</v>
      </c>
      <c r="J18" s="5">
        <f>RANK(I18,$I$2:$I$31)</f>
        <v>17</v>
      </c>
      <c r="K18" s="3">
        <f t="shared" si="1"/>
        <v>82.5203333333333</v>
      </c>
      <c r="L18" s="5">
        <f>RANK(K18,$K$2:$K$31)</f>
        <v>17</v>
      </c>
      <c r="M18" s="5">
        <f t="shared" si="2"/>
        <v>34</v>
      </c>
      <c r="N18" s="5">
        <f>RANK(M18,$M$2:$M$31,-1)</f>
        <v>17</v>
      </c>
    </row>
    <row r="19" customFormat="1" ht="18" customHeight="1" spans="1:14">
      <c r="A19" s="2" t="s">
        <v>316</v>
      </c>
      <c r="B19" s="2">
        <v>21219122302</v>
      </c>
      <c r="C19" s="3">
        <v>86.95</v>
      </c>
      <c r="D19" s="3">
        <v>84.21</v>
      </c>
      <c r="E19" s="3">
        <v>81.3</v>
      </c>
      <c r="F19" s="3">
        <v>79.855</v>
      </c>
      <c r="G19" s="3">
        <v>82.84</v>
      </c>
      <c r="H19" s="3">
        <v>80.17</v>
      </c>
      <c r="I19" s="3">
        <f t="shared" si="0"/>
        <v>83.5825</v>
      </c>
      <c r="J19" s="5">
        <f>RANK(I19,$I$2:$I$31)</f>
        <v>18</v>
      </c>
      <c r="K19" s="3">
        <f t="shared" si="1"/>
        <v>81.4116666666667</v>
      </c>
      <c r="L19" s="5">
        <f>RANK(K19,$K$2:$K$31)</f>
        <v>18</v>
      </c>
      <c r="M19" s="5">
        <f t="shared" si="2"/>
        <v>36</v>
      </c>
      <c r="N19" s="5">
        <f>RANK(M19,$M$2:$M$31,-1)</f>
        <v>18</v>
      </c>
    </row>
    <row r="20" customFormat="1" ht="18" customHeight="1" spans="1:14">
      <c r="A20" s="2" t="s">
        <v>317</v>
      </c>
      <c r="B20" s="2">
        <v>21219122527</v>
      </c>
      <c r="C20" s="3">
        <v>83.24</v>
      </c>
      <c r="D20" s="3">
        <v>81.266</v>
      </c>
      <c r="E20" s="3">
        <v>84.8</v>
      </c>
      <c r="F20" s="3">
        <v>81.6325</v>
      </c>
      <c r="G20" s="3">
        <v>81.09</v>
      </c>
      <c r="H20" s="3">
        <v>78.98</v>
      </c>
      <c r="I20" s="3">
        <f t="shared" si="0"/>
        <v>82.9836111111111</v>
      </c>
      <c r="J20" s="5">
        <f>RANK(I20,$I$2:$I$31)</f>
        <v>19</v>
      </c>
      <c r="K20" s="3">
        <f t="shared" si="1"/>
        <v>80.6261666666667</v>
      </c>
      <c r="L20" s="5">
        <f>RANK(K20,$K$2:$K$31)</f>
        <v>19</v>
      </c>
      <c r="M20" s="5">
        <f t="shared" si="2"/>
        <v>38</v>
      </c>
      <c r="N20" s="5">
        <f>RANK(M20,$M$2:$M$31,-1)</f>
        <v>19</v>
      </c>
    </row>
    <row r="21" customFormat="1" ht="18" customHeight="1" spans="1:14">
      <c r="A21" s="2" t="s">
        <v>318</v>
      </c>
      <c r="B21" s="2">
        <v>21219122208</v>
      </c>
      <c r="C21" s="3">
        <v>82.12</v>
      </c>
      <c r="D21" s="3">
        <v>78.91</v>
      </c>
      <c r="E21" s="3">
        <v>82.9</v>
      </c>
      <c r="F21" s="3">
        <v>80.4975</v>
      </c>
      <c r="G21" s="3">
        <v>82.43</v>
      </c>
      <c r="H21" s="3">
        <v>81.32</v>
      </c>
      <c r="I21" s="3">
        <f t="shared" si="0"/>
        <v>82.4919444444444</v>
      </c>
      <c r="J21" s="5">
        <f>RANK(I21,$I$2:$I$31)</f>
        <v>20</v>
      </c>
      <c r="K21" s="3">
        <f t="shared" si="1"/>
        <v>80.2425</v>
      </c>
      <c r="L21" s="5">
        <f>RANK(K21,$K$2:$K$31)</f>
        <v>21</v>
      </c>
      <c r="M21" s="5">
        <f t="shared" si="2"/>
        <v>41</v>
      </c>
      <c r="N21" s="5">
        <f>RANK(M21,$M$2:$M$31,-1)</f>
        <v>20</v>
      </c>
    </row>
    <row r="22" customFormat="1" ht="18" customHeight="1" spans="1:14">
      <c r="A22" s="2" t="s">
        <v>319</v>
      </c>
      <c r="B22" s="2">
        <v>21219122524</v>
      </c>
      <c r="C22" s="3">
        <v>89.26</v>
      </c>
      <c r="D22" s="3">
        <v>85.339</v>
      </c>
      <c r="E22" s="3">
        <v>80.5</v>
      </c>
      <c r="F22" s="3">
        <v>79.645</v>
      </c>
      <c r="G22" s="3">
        <v>76.09</v>
      </c>
      <c r="H22" s="3">
        <v>76.45</v>
      </c>
      <c r="I22" s="3">
        <f t="shared" si="0"/>
        <v>81.5841666666667</v>
      </c>
      <c r="J22" s="5">
        <f>RANK(I22,$I$2:$I$31)</f>
        <v>21</v>
      </c>
      <c r="K22" s="3">
        <f t="shared" si="1"/>
        <v>80.478</v>
      </c>
      <c r="L22" s="5">
        <f>RANK(K22,$K$2:$K$31)</f>
        <v>20</v>
      </c>
      <c r="M22" s="5">
        <f t="shared" si="2"/>
        <v>41</v>
      </c>
      <c r="N22" s="5">
        <f>RANK(M22,$M$2:$M$31,-1)</f>
        <v>20</v>
      </c>
    </row>
    <row r="23" customFormat="1" ht="18" customHeight="1" spans="1:14">
      <c r="A23" s="2" t="s">
        <v>320</v>
      </c>
      <c r="B23" s="2">
        <v>21219122421</v>
      </c>
      <c r="C23" s="3">
        <v>78.82</v>
      </c>
      <c r="D23" s="3">
        <v>77.78</v>
      </c>
      <c r="E23" s="3">
        <v>85.9</v>
      </c>
      <c r="F23" s="3">
        <v>82.985</v>
      </c>
      <c r="G23" s="3">
        <v>79.6</v>
      </c>
      <c r="H23" s="3">
        <v>78.11</v>
      </c>
      <c r="I23" s="3">
        <f t="shared" si="0"/>
        <v>81.4616666666666</v>
      </c>
      <c r="J23" s="5">
        <f>RANK(I23,$I$2:$I$31)</f>
        <v>22</v>
      </c>
      <c r="K23" s="3">
        <f t="shared" si="1"/>
        <v>79.625</v>
      </c>
      <c r="L23" s="5">
        <f>RANK(K23,$K$2:$K$31)</f>
        <v>22</v>
      </c>
      <c r="M23" s="5">
        <f t="shared" si="2"/>
        <v>44</v>
      </c>
      <c r="N23" s="5">
        <f>RANK(M23,$M$2:$M$31,-1)</f>
        <v>22</v>
      </c>
    </row>
    <row r="24" customFormat="1" ht="18" customHeight="1" spans="1:14">
      <c r="A24" s="2" t="s">
        <v>321</v>
      </c>
      <c r="B24" s="2">
        <v>21219123213</v>
      </c>
      <c r="C24" s="3">
        <v>90.7103825136612</v>
      </c>
      <c r="D24" s="3">
        <v>86.0237486338798</v>
      </c>
      <c r="E24" s="3">
        <v>64.8</v>
      </c>
      <c r="F24" s="3">
        <v>68.94</v>
      </c>
      <c r="G24" s="3">
        <v>87.56</v>
      </c>
      <c r="H24" s="3">
        <v>83.2</v>
      </c>
      <c r="I24" s="3">
        <f t="shared" si="0"/>
        <v>80.9359502125076</v>
      </c>
      <c r="J24" s="5">
        <f>RANK(I24,$I$2:$I$31)</f>
        <v>23</v>
      </c>
      <c r="K24" s="3">
        <f t="shared" si="1"/>
        <v>79.3879162112933</v>
      </c>
      <c r="L24" s="5">
        <f>RANK(K24,$K$2:$K$31)</f>
        <v>23</v>
      </c>
      <c r="M24" s="5">
        <f t="shared" si="2"/>
        <v>46</v>
      </c>
      <c r="N24" s="5">
        <f>RANK(M24,$M$2:$M$31,-1)</f>
        <v>23</v>
      </c>
    </row>
    <row r="25" customFormat="1" ht="18" customHeight="1" spans="1:14">
      <c r="A25" s="2" t="s">
        <v>322</v>
      </c>
      <c r="B25" s="2">
        <v>21219122206</v>
      </c>
      <c r="C25" s="3">
        <v>82.64</v>
      </c>
      <c r="D25" s="3">
        <v>80.96</v>
      </c>
      <c r="E25" s="3">
        <v>78.6</v>
      </c>
      <c r="F25" s="3">
        <v>77.8525</v>
      </c>
      <c r="G25" s="3">
        <v>77.61</v>
      </c>
      <c r="H25" s="3">
        <v>77.09</v>
      </c>
      <c r="I25" s="3">
        <f t="shared" si="0"/>
        <v>79.4769444444444</v>
      </c>
      <c r="J25" s="5">
        <f>RANK(I25,$I$2:$I$31)</f>
        <v>24</v>
      </c>
      <c r="K25" s="3">
        <f t="shared" si="1"/>
        <v>78.6341666666667</v>
      </c>
      <c r="L25" s="5">
        <f>RANK(K25,$K$2:$K$31)</f>
        <v>24</v>
      </c>
      <c r="M25" s="5">
        <f t="shared" si="2"/>
        <v>48</v>
      </c>
      <c r="N25" s="5">
        <f>RANK(M25,$M$2:$M$31,-1)</f>
        <v>24</v>
      </c>
    </row>
    <row r="26" customFormat="1" ht="18" customHeight="1" spans="1:14">
      <c r="A26" s="2" t="s">
        <v>323</v>
      </c>
      <c r="B26" s="2">
        <v>21219123209</v>
      </c>
      <c r="C26" s="3">
        <v>84.4262295081967</v>
      </c>
      <c r="D26" s="3">
        <v>82.1620491803279</v>
      </c>
      <c r="E26" s="3">
        <v>70.6</v>
      </c>
      <c r="F26" s="3">
        <v>72.9875</v>
      </c>
      <c r="G26" s="3">
        <v>82.19</v>
      </c>
      <c r="H26" s="3">
        <v>80.06</v>
      </c>
      <c r="I26" s="3">
        <f t="shared" si="0"/>
        <v>79.0099590163934</v>
      </c>
      <c r="J26" s="5">
        <f>RANK(I26,$I$2:$I$31)</f>
        <v>25</v>
      </c>
      <c r="K26" s="3">
        <f t="shared" si="1"/>
        <v>78.4031830601093</v>
      </c>
      <c r="L26" s="5">
        <f>RANK(K26,$K$2:$K$31)</f>
        <v>25</v>
      </c>
      <c r="M26" s="5">
        <f t="shared" si="2"/>
        <v>50</v>
      </c>
      <c r="N26" s="5">
        <f>RANK(M26,$M$2:$M$31,-1)</f>
        <v>25</v>
      </c>
    </row>
    <row r="27" customFormat="1" ht="18" customHeight="1" spans="1:14">
      <c r="A27" s="2" t="s">
        <v>324</v>
      </c>
      <c r="B27" s="2">
        <v>21219122510</v>
      </c>
      <c r="C27" s="3">
        <v>85.16</v>
      </c>
      <c r="D27" s="3">
        <v>82.368</v>
      </c>
      <c r="E27" s="3">
        <v>80.2</v>
      </c>
      <c r="F27" s="3">
        <v>78.83</v>
      </c>
      <c r="G27" s="3">
        <v>71.7</v>
      </c>
      <c r="H27" s="3">
        <v>73.53</v>
      </c>
      <c r="I27" s="3">
        <f t="shared" si="0"/>
        <v>78.6461111111111</v>
      </c>
      <c r="J27" s="5">
        <f>RANK(I27,$I$2:$I$31)</f>
        <v>26</v>
      </c>
      <c r="K27" s="3">
        <f t="shared" si="1"/>
        <v>78.2426666666667</v>
      </c>
      <c r="L27" s="5">
        <f>RANK(K27,$K$2:$K$31)</f>
        <v>26</v>
      </c>
      <c r="M27" s="5">
        <f t="shared" si="2"/>
        <v>52</v>
      </c>
      <c r="N27" s="5">
        <f>RANK(M27,$M$2:$M$31,-1)</f>
        <v>26</v>
      </c>
    </row>
    <row r="28" customFormat="1" ht="18" customHeight="1" spans="1:14">
      <c r="A28" s="2" t="s">
        <v>325</v>
      </c>
      <c r="B28" s="2">
        <v>21219122205</v>
      </c>
      <c r="C28" s="3">
        <v>73.8160621761658</v>
      </c>
      <c r="D28" s="3">
        <v>73.9504404145078</v>
      </c>
      <c r="E28" s="3">
        <v>82.1</v>
      </c>
      <c r="F28" s="3">
        <v>80.36</v>
      </c>
      <c r="G28" s="3">
        <v>75.62</v>
      </c>
      <c r="H28" s="3">
        <v>76.12</v>
      </c>
      <c r="I28" s="3">
        <f t="shared" si="0"/>
        <v>77.2287967760507</v>
      </c>
      <c r="J28" s="5">
        <f>RANK(I28,$I$2:$I$31)</f>
        <v>27</v>
      </c>
      <c r="K28" s="3">
        <f t="shared" si="1"/>
        <v>76.8101468048359</v>
      </c>
      <c r="L28" s="5">
        <f>RANK(K28,$K$2:$K$31)</f>
        <v>27</v>
      </c>
      <c r="M28" s="5">
        <f t="shared" si="2"/>
        <v>54</v>
      </c>
      <c r="N28" s="5">
        <f>RANK(M28,$M$2:$M$31,-1)</f>
        <v>27</v>
      </c>
    </row>
    <row r="29" customFormat="1" ht="18" customHeight="1" spans="1:14">
      <c r="A29" s="2" t="s">
        <v>326</v>
      </c>
      <c r="B29" s="2">
        <v>21219122310</v>
      </c>
      <c r="C29" s="3">
        <v>78.26</v>
      </c>
      <c r="D29" s="3">
        <v>78.69</v>
      </c>
      <c r="E29" s="3">
        <v>78.6</v>
      </c>
      <c r="F29" s="3">
        <v>77.2225</v>
      </c>
      <c r="G29" s="3">
        <v>71.89</v>
      </c>
      <c r="H29" s="3">
        <v>73.41</v>
      </c>
      <c r="I29" s="3">
        <f t="shared" si="0"/>
        <v>76.0730555555556</v>
      </c>
      <c r="J29" s="5">
        <f>RANK(I29,$I$2:$I$31)</f>
        <v>28</v>
      </c>
      <c r="K29" s="3">
        <f t="shared" si="1"/>
        <v>76.4408333333333</v>
      </c>
      <c r="L29" s="5">
        <f>RANK(K29,$K$2:$K$31)</f>
        <v>28</v>
      </c>
      <c r="M29" s="5">
        <f t="shared" si="2"/>
        <v>56</v>
      </c>
      <c r="N29" s="5">
        <f>RANK(M29,$M$2:$M$31,-1)</f>
        <v>28</v>
      </c>
    </row>
    <row r="30" customFormat="1" ht="18" customHeight="1" spans="1:14">
      <c r="A30" s="2" t="s">
        <v>327</v>
      </c>
      <c r="B30" s="2">
        <v>21219123403</v>
      </c>
      <c r="C30" s="3">
        <v>78.06</v>
      </c>
      <c r="D30" s="3">
        <v>77.89</v>
      </c>
      <c r="E30" s="3">
        <v>72.3</v>
      </c>
      <c r="F30" s="3">
        <v>73.875</v>
      </c>
      <c r="G30" s="3">
        <v>66.41</v>
      </c>
      <c r="H30" s="3">
        <v>70.62</v>
      </c>
      <c r="I30" s="3">
        <f t="shared" si="0"/>
        <v>71.9330555555556</v>
      </c>
      <c r="J30" s="5">
        <f>RANK(I30,$I$2:$I$31)</f>
        <v>29</v>
      </c>
      <c r="K30" s="3">
        <f t="shared" si="1"/>
        <v>74.1283333333333</v>
      </c>
      <c r="L30" s="5">
        <f>RANK(K30,$K$2:$K$31)</f>
        <v>29</v>
      </c>
      <c r="M30" s="5">
        <f t="shared" si="2"/>
        <v>58</v>
      </c>
      <c r="N30" s="5">
        <f>RANK(M30,$M$2:$M$31,-1)</f>
        <v>29</v>
      </c>
    </row>
    <row r="31" customFormat="1" ht="18" customHeight="1" spans="1:14">
      <c r="A31" s="2" t="s">
        <v>328</v>
      </c>
      <c r="B31" s="2">
        <v>21219123326</v>
      </c>
      <c r="C31" s="3">
        <v>68.25</v>
      </c>
      <c r="D31" s="3">
        <v>71.2785</v>
      </c>
      <c r="E31" s="3">
        <v>47.7</v>
      </c>
      <c r="F31" s="3">
        <v>58.005</v>
      </c>
      <c r="G31" s="3">
        <v>58.02</v>
      </c>
      <c r="H31" s="3">
        <v>65.4</v>
      </c>
      <c r="I31" s="3">
        <f t="shared" si="0"/>
        <v>57.7058333333333</v>
      </c>
      <c r="J31" s="5">
        <f>RANK(I31,$I$2:$I$31)</f>
        <v>30</v>
      </c>
      <c r="K31" s="3">
        <f t="shared" si="1"/>
        <v>64.8945</v>
      </c>
      <c r="L31" s="5">
        <f>RANK(K31,$K$2:$K$31)</f>
        <v>30</v>
      </c>
      <c r="M31" s="5">
        <f t="shared" si="2"/>
        <v>60</v>
      </c>
      <c r="N31" s="5">
        <f>RANK(M31,$M$2:$M$31,-1)</f>
        <v>30</v>
      </c>
    </row>
  </sheetData>
  <sortState ref="A2:N31">
    <sortCondition ref="N5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21产品设计一二</vt:lpstr>
      <vt:lpstr>21环境设计一五</vt:lpstr>
      <vt:lpstr>21环境设计二六</vt:lpstr>
      <vt:lpstr>21环境设计三七</vt:lpstr>
      <vt:lpstr>21环境设计四八</vt:lpstr>
      <vt:lpstr>21视觉传达设计一五</vt:lpstr>
      <vt:lpstr>21视觉传达设计二六</vt:lpstr>
      <vt:lpstr>21视觉传达设计三七</vt:lpstr>
      <vt:lpstr>21视觉传达设计四八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tx</dc:creator>
  <cp:lastModifiedBy>；</cp:lastModifiedBy>
  <dcterms:created xsi:type="dcterms:W3CDTF">2025-01-08T06:36:00Z</dcterms:created>
  <dcterms:modified xsi:type="dcterms:W3CDTF">2025-01-10T12:26:44Z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A5E25CCBF1B0460D81121D695F3BD78D_11</vt:lpwstr>
  </property>
  <property fmtid="{D5CDD505-2E9C-101B-9397-08002B2CF9AE}" pid="3" name="KSOProductBuildVer">
    <vt:lpwstr>2052-12.1.0.19770</vt:lpwstr>
  </property>
</Properties>
</file>